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П-1" sheetId="1" r:id="rId1"/>
    <sheet name="П-2" sheetId="2" r:id="rId2"/>
    <sheet name="П-3" sheetId="3" r:id="rId3"/>
    <sheet name="П-4" sheetId="4" r:id="rId4"/>
    <sheet name="П-5" sheetId="5" r:id="rId5"/>
  </sheets>
  <definedNames>
    <definedName name="_xlnm.Print_Area" localSheetId="0">'П-1'!$A$1:$C$74</definedName>
  </definedNames>
  <calcPr calcId="145621"/>
</workbook>
</file>

<file path=xl/calcChain.xml><?xml version="1.0" encoding="utf-8"?>
<calcChain xmlns="http://schemas.openxmlformats.org/spreadsheetml/2006/main">
  <c r="C23" i="5" l="1"/>
  <c r="C22" i="5"/>
  <c r="C21" i="5"/>
  <c r="C13" i="5"/>
  <c r="C20" i="5"/>
  <c r="C19" i="5"/>
  <c r="D113" i="4"/>
  <c r="D112" i="4"/>
  <c r="D111" i="4" s="1"/>
  <c r="D110" i="4" s="1"/>
  <c r="D108" i="4"/>
  <c r="D107" i="4"/>
  <c r="D106" i="4" s="1"/>
  <c r="D101" i="4"/>
  <c r="D100" i="4"/>
  <c r="D99" i="4" s="1"/>
  <c r="D96" i="4"/>
  <c r="D95" i="4"/>
  <c r="D92" i="4"/>
  <c r="D89" i="4" s="1"/>
  <c r="D90" i="4"/>
  <c r="D87" i="4"/>
  <c r="D85" i="4"/>
  <c r="D81" i="4"/>
  <c r="D80" i="4" s="1"/>
  <c r="D79" i="4" s="1"/>
  <c r="D78" i="4" s="1"/>
  <c r="D76" i="4"/>
  <c r="D75" i="4"/>
  <c r="D74" i="4" s="1"/>
  <c r="D72" i="4"/>
  <c r="D70" i="4"/>
  <c r="D68" i="4"/>
  <c r="D65" i="4" s="1"/>
  <c r="D66" i="4"/>
  <c r="D61" i="4"/>
  <c r="D60" i="4" s="1"/>
  <c r="D59" i="4" s="1"/>
  <c r="D55" i="4"/>
  <c r="D54" i="4" s="1"/>
  <c r="D49" i="4" s="1"/>
  <c r="D52" i="4"/>
  <c r="D50" i="4"/>
  <c r="D44" i="4"/>
  <c r="D43" i="4"/>
  <c r="D41" i="4"/>
  <c r="D40" i="4" s="1"/>
  <c r="D35" i="4"/>
  <c r="D34" i="4"/>
  <c r="D33" i="4" s="1"/>
  <c r="D31" i="4"/>
  <c r="D30" i="4"/>
  <c r="D28" i="4"/>
  <c r="D22" i="4"/>
  <c r="D21" i="4" s="1"/>
  <c r="D18" i="4"/>
  <c r="D17" i="4" s="1"/>
  <c r="D12" i="4"/>
  <c r="D11" i="4"/>
  <c r="F131" i="2"/>
  <c r="F152" i="2"/>
  <c r="F151" i="2" s="1"/>
  <c r="F150" i="2" s="1"/>
  <c r="F149" i="2" s="1"/>
  <c r="F148" i="2" s="1"/>
  <c r="F146" i="2"/>
  <c r="F145" i="2" s="1"/>
  <c r="F144" i="2" s="1"/>
  <c r="F143" i="2" s="1"/>
  <c r="F136" i="2"/>
  <c r="F135" i="2" s="1"/>
  <c r="F134" i="2" s="1"/>
  <c r="F130" i="2"/>
  <c r="F125" i="2"/>
  <c r="F124" i="2" s="1"/>
  <c r="F123" i="2" s="1"/>
  <c r="F122" i="2" s="1"/>
  <c r="F121" i="2" s="1"/>
  <c r="F119" i="2"/>
  <c r="F117" i="2"/>
  <c r="F115" i="2"/>
  <c r="F113" i="2"/>
  <c r="F107" i="2"/>
  <c r="F106" i="2"/>
  <c r="F104" i="2"/>
  <c r="F102" i="2"/>
  <c r="F101" i="2" s="1"/>
  <c r="F97" i="2"/>
  <c r="F96" i="2" s="1"/>
  <c r="F95" i="2" s="1"/>
  <c r="F94" i="2" s="1"/>
  <c r="F92" i="2"/>
  <c r="F91" i="2" s="1"/>
  <c r="F90" i="2" s="1"/>
  <c r="F89" i="2" s="1"/>
  <c r="F83" i="2"/>
  <c r="F82" i="2" s="1"/>
  <c r="F74" i="2" s="1"/>
  <c r="F80" i="2"/>
  <c r="F78" i="2"/>
  <c r="F76" i="2"/>
  <c r="F72" i="2"/>
  <c r="F71" i="2" s="1"/>
  <c r="F70" i="2" s="1"/>
  <c r="F69" i="2" s="1"/>
  <c r="F66" i="2"/>
  <c r="F65" i="2" s="1"/>
  <c r="F64" i="2" s="1"/>
  <c r="F63" i="2" s="1"/>
  <c r="F62" i="2" s="1"/>
  <c r="F58" i="2"/>
  <c r="F57" i="2"/>
  <c r="F56" i="2" s="1"/>
  <c r="F55" i="2" s="1"/>
  <c r="F54" i="2" s="1"/>
  <c r="F50" i="2"/>
  <c r="F45" i="2" s="1"/>
  <c r="F44" i="2" s="1"/>
  <c r="F43" i="2" s="1"/>
  <c r="F42" i="2" s="1"/>
  <c r="F46" i="2"/>
  <c r="F40" i="2"/>
  <c r="F39" i="2" s="1"/>
  <c r="F38" i="2" s="1"/>
  <c r="F37" i="2" s="1"/>
  <c r="F34" i="2"/>
  <c r="F33" i="2" s="1"/>
  <c r="F32" i="2" s="1"/>
  <c r="F31" i="2" s="1"/>
  <c r="F29" i="2"/>
  <c r="F28" i="2" s="1"/>
  <c r="F27" i="2" s="1"/>
  <c r="F26" i="2" s="1"/>
  <c r="F24" i="2"/>
  <c r="F20" i="2"/>
  <c r="F19" i="2" s="1"/>
  <c r="F18" i="2" s="1"/>
  <c r="F17" i="2" s="1"/>
  <c r="F16" i="2" s="1"/>
  <c r="F13" i="2"/>
  <c r="F12" i="2" s="1"/>
  <c r="F11" i="2" s="1"/>
  <c r="F10" i="2" s="1"/>
  <c r="F9" i="2" s="1"/>
  <c r="D94" i="4" l="1"/>
  <c r="D84" i="4"/>
  <c r="D83" i="4" s="1"/>
  <c r="D64" i="4"/>
  <c r="D63" i="4" s="1"/>
  <c r="D16" i="4"/>
  <c r="D10" i="4" s="1"/>
  <c r="D46" i="4"/>
  <c r="F8" i="3"/>
  <c r="F129" i="2"/>
  <c r="F128" i="2" s="1"/>
  <c r="F127" i="2" s="1"/>
  <c r="F112" i="2"/>
  <c r="F111" i="2" s="1"/>
  <c r="F110" i="2" s="1"/>
  <c r="F109" i="2" s="1"/>
  <c r="F100" i="2"/>
  <c r="F99" i="2" s="1"/>
  <c r="F88" i="2"/>
  <c r="F8" i="2"/>
  <c r="F75" i="2"/>
  <c r="F68" i="2"/>
  <c r="F142" i="2"/>
  <c r="D9" i="4" l="1"/>
  <c r="F7" i="3"/>
  <c r="F87" i="2"/>
  <c r="F7" i="2" s="1"/>
</calcChain>
</file>

<file path=xl/sharedStrings.xml><?xml version="1.0" encoding="utf-8"?>
<sst xmlns="http://schemas.openxmlformats.org/spreadsheetml/2006/main" count="1342" uniqueCount="344">
  <si>
    <t xml:space="preserve"> Наименование показателя</t>
  </si>
  <si>
    <t>Код дохода по бюджетной классификации</t>
  </si>
  <si>
    <t>Исполнено</t>
  </si>
  <si>
    <t>5</t>
  </si>
  <si>
    <t>Доходы бюджета - всего</t>
  </si>
  <si>
    <t>x</t>
  </si>
  <si>
    <t>в том числе:</t>
  </si>
  <si>
    <t xml:space="preserve">  НАЛОГОВЫЕ И НЕНАЛОГОВЫЕ ДОХОДЫ</t>
  </si>
  <si>
    <t>100 1 00 00000 00 0000 000</t>
  </si>
  <si>
    <t>-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</si>
  <si>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</si>
  <si>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</si>
  <si>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</si>
  <si>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</si>
  <si>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</si>
  <si>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</si>
  <si>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</si>
  <si>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</si>
  <si>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</si>
  <si>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</si>
  <si>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</si>
  <si>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</si>
  <si>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</si>
  <si>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</si>
  <si>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</si>
  <si>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</si>
  <si>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</si>
  <si>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</si>
  <si>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</si>
  <si>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</si>
  <si>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</si>
  <si>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</si>
  <si>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</si>
  <si>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</si>
  <si>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</si>
  <si>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</si>
  <si>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</si>
  <si>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</si>
  <si>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</si>
  <si>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</si>
  <si>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182 1 01 02020 01 2100 110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</si>
  <si>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</si>
  <si>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</si>
  <si>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</si>
  <si>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</si>
  <si>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</si>
  <si>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</si>
  <si>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</si>
  <si>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</si>
  <si>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</si>
  <si>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</si>
  <si>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</si>
  <si>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</si>
  <si>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</si>
  <si>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</si>
  <si>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</si>
  <si>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</si>
  <si>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</si>
  <si>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</si>
  <si>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</si>
  <si>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</si>
  <si>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</si>
  <si>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</si>
  <si>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</si>
  <si>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</si>
  <si>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</si>
  <si>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</si>
  <si>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</si>
  <si>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</si>
  <si>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 сельских  поселений  (пени по соответствующему платежу)</t>
  </si>
  <si>
    <t>182 1 06 06033 10 2100 110</t>
  </si>
  <si>
    <t xml:space="preserve">  Земельный налог с организаций, обладающих земельным участком, расположенным в границах сельских поселений  (суммы денежных взысканий (штрафов) по соответствующему платежу согласно законодательству Российской Федерации)</t>
  </si>
  <si>
    <t>182 1 06 06033 10 3000 110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</si>
  <si>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</si>
  <si>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</si>
  <si>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</si>
  <si>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</si>
  <si>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</si>
  <si>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</si>
  <si>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 (пени по соответствующему платежу)</t>
  </si>
  <si>
    <t>182 1 06 06043 10 2100 110</t>
  </si>
  <si>
    <t xml:space="preserve">  Земельный налог с физических лиц, обладающих земельным участком, расположенным в границах сельских поселений  (суммы денежных взысканий (штрафов) по соответствующему платежу согласно законодательству Российской Федерации)</t>
  </si>
  <si>
    <t>182 1 06 06043 10 3000 110</t>
  </si>
  <si>
    <t>917 1 00 00000 00 0000 000</t>
  </si>
  <si>
    <t xml:space="preserve">  ДОХОДЫ ОТ ИСПОЛЬЗОВАНИЯ ИМУЩЕСТВА, НАХОДЯЩЕГОСЯ В ГОСУДАРСТВЕННОЙ И МУНИЦИПАЛЬНОЙ СОБСТВЕННОСТИ</t>
  </si>
  <si>
    <t>917 1 11 00000 00 0000 000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</si>
  <si>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</si>
  <si>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917 1 11 05000 00 0000 120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</si>
  <si>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</si>
  <si>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917 1 11 05020 00 0000 120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</si>
  <si>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</si>
  <si>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917 1 11 05025 10 0000 120</t>
  </si>
  <si>
    <t xml:space="preserve">  ДОХОДЫ ОТ ОКАЗАНИЯ ПЛАТНЫХ УСЛУГ (РАБОТ) И КОМПЕНСАЦИИ ЗАТРАТ ГОСУДАРСТВА</t>
  </si>
  <si>
    <t>917 1 13 00000 00 0000 000</t>
  </si>
  <si>
    <t xml:space="preserve">  Доходы от оказания платных услуг (работ)</t>
  </si>
  <si>
    <t>917 1 13 01000 00 0000 130</t>
  </si>
  <si>
    <t xml:space="preserve">  Прочие доходы от оказания платных услуг (работ)</t>
  </si>
  <si>
    <t>917 1 13 01990 00 0000 130</t>
  </si>
  <si>
    <t xml:space="preserve">  Прочие доходы от оказания платных услуг (работ) получателями средств бюджетов сельских поселений</t>
  </si>
  <si>
    <t>917 1 13 01995 10 0000 130</t>
  </si>
  <si>
    <t xml:space="preserve">  БЕЗВОЗМЕЗДНЫЕ ПОСТУПЛЕНИЯ</t>
  </si>
  <si>
    <t>917 2 00 00000 00 0000 000</t>
  </si>
  <si>
    <t xml:space="preserve">  БЕЗВОЗМЕЗДНЫЕ ПОСТУПЛЕНИЯ ОТ ДРУГИХ БЮДЖЕТОВ БЮДЖЕТНОЙ СИСТЕМЫ РОССИЙСКОЙ ФЕДЕРАЦИИ</t>
  </si>
  <si>
    <t>917 2 02 00000 00 0000 000</t>
  </si>
  <si>
    <t xml:space="preserve">  Дотации бюджетам бюджетной системы Российской Федерации</t>
  </si>
  <si>
    <t>917 2 02 10000 00 0000 151</t>
  </si>
  <si>
    <t xml:space="preserve">  Дотации на выравнивание бюджетной обеспеченности</t>
  </si>
  <si>
    <t>917 2 02 15001 00 0000 151</t>
  </si>
  <si>
    <t xml:space="preserve">  Дотации бюджетам сельских поселений на выравнивание бюджетной обеспеченности</t>
  </si>
  <si>
    <t>917 2 02 15001 10 0000 151</t>
  </si>
  <si>
    <t xml:space="preserve">  Дотации бюджетам на поддержку мер по обеспечению сбалансированности бюджетов</t>
  </si>
  <si>
    <t>917 2 02 15002 00 0000 151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</si>
  <si>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</si>
  <si>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917 2 02 15002 10 0000 151</t>
  </si>
  <si>
    <t xml:space="preserve">  Субсидии бюджетам бюджетной системы Российской Федерации (межбюджетные субсидии)</t>
  </si>
  <si>
    <t>917 2 02 20000 00 0000 151</t>
  </si>
  <si>
    <t xml:space="preserve">  Прочие субсидии</t>
  </si>
  <si>
    <t>917 2 02 29999 00 0000 151</t>
  </si>
  <si>
    <t xml:space="preserve">  Прочие субсидии бюджетам сельских поселений</t>
  </si>
  <si>
    <t>917 2 02 29999 10 0000 151</t>
  </si>
  <si>
    <t xml:space="preserve">  Прочие субсидии бюджетам сельских поселений (субсидии бюджетам сельских поселений на выравнивание обеспеченности муниципальных образований по реализации ими их отдельных полномочий)</t>
  </si>
  <si>
    <t>917 2 02 29999 10 7000 151</t>
  </si>
  <si>
    <t xml:space="preserve">  Субвенции бюджетам бюджетной системы Российской Федерации</t>
  </si>
  <si>
    <t>917 2 02 30000 00 0000 151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</si>
  <si>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</si>
  <si>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917 2 02 35118 00 0000 151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</si>
  <si>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</si>
  <si>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917 2 02 35118 10 0000 151</t>
  </si>
  <si>
    <t>3</t>
  </si>
  <si>
    <t>Приложение № 1</t>
  </si>
  <si>
    <t>к Решению Кстининской сельской Думы                                            от 25.04.2019 № 19/97</t>
  </si>
  <si>
    <t>Исполнение доходов бюджета Кстининского сельского поселения за 2018 год по кодам классификации доходов</t>
  </si>
  <si>
    <t>Наименование расхода</t>
  </si>
  <si>
    <t>Раздел</t>
  </si>
  <si>
    <t>Подраздел</t>
  </si>
  <si>
    <t>ЦС_МР Код</t>
  </si>
  <si>
    <t>ВР_МР Код</t>
  </si>
  <si>
    <t>Сумма на 2018 год (тыс.руб)</t>
  </si>
  <si>
    <t>Администрация Кстининского сельского поселения Кирово-Чепецкого района Кировской области</t>
  </si>
  <si>
    <t>00</t>
  </si>
  <si>
    <t>000000000</t>
  </si>
  <si>
    <t>000</t>
  </si>
  <si>
    <t>Общегосударственные вопросы</t>
  </si>
  <si>
    <t>01</t>
  </si>
  <si>
    <t>0000000000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</si>
  <si>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</si>
  <si>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</si>
  <si>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"Развитие муниципального управления"</t>
  </si>
  <si>
    <t>0100000000</t>
  </si>
  <si>
    <t>Руководство и управление в сфере установленных функций органов местного самоуправления</t>
  </si>
  <si>
    <t>0100070000</t>
  </si>
  <si>
    <t>Глава муниципального образования</t>
  </si>
  <si>
    <t>0100070010</t>
  </si>
  <si>
    <t>Расходы на выплаты персоналу государственных(муниципальных) органов</t>
  </si>
  <si>
    <t>120</t>
  </si>
  <si>
    <t xml:space="preserve">Фонд оплаты труда государственных(муниципальных органов) 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</si>
  <si>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</si>
  <si>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государственных(муниципальных)органов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</si>
  <si>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</si>
  <si>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</si>
  <si>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</si>
  <si>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Органы местного самоуправления</t>
  </si>
  <si>
    <t>0100070070</t>
  </si>
  <si>
    <t>Прочая закупка товаров, работ и услуг для обеспечения государственных (муниципальных) нужд</t>
  </si>
  <si>
    <t>244</t>
  </si>
  <si>
    <t>Выполнение  полномочий по финансовому контролю за использованием средств  бюджета  поселений</t>
  </si>
  <si>
    <t>0100070120</t>
  </si>
  <si>
    <t>Иные межбюджетные трансферты</t>
  </si>
  <si>
    <t>540</t>
  </si>
  <si>
    <t>Обеспечение деятельности финансовых,налоговых и таможенных органов и органов финансового(финансово-бюджетного) надзора</t>
  </si>
  <si>
    <t>06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</si>
  <si>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</si>
  <si>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0100070140</t>
  </si>
  <si>
    <t>Обеспечение проведения выборов и референдумов</t>
  </si>
  <si>
    <t>07</t>
  </si>
  <si>
    <t>Проведение выборов и референдумов</t>
  </si>
  <si>
    <t>0100072000</t>
  </si>
  <si>
    <t>Проведение выборов</t>
  </si>
  <si>
    <t>0100072010</t>
  </si>
  <si>
    <t>Уплата иных платежей</t>
  </si>
  <si>
    <t>853</t>
  </si>
  <si>
    <t>Резервные фонды</t>
  </si>
  <si>
    <t>11</t>
  </si>
  <si>
    <t>0100075000</t>
  </si>
  <si>
    <t>Резервные фонды местных администраций</t>
  </si>
  <si>
    <t>0100075010</t>
  </si>
  <si>
    <t>Резервные средства</t>
  </si>
  <si>
    <t>870</t>
  </si>
  <si>
    <t>Другие общегосударственные вопросы</t>
  </si>
  <si>
    <t>13</t>
  </si>
  <si>
    <t>Мероприятия в установленной сфере деятельности</t>
  </si>
  <si>
    <t>0100073000</t>
  </si>
  <si>
    <t>Общегосударственные мероприятия</t>
  </si>
  <si>
    <t>0100073090</t>
  </si>
  <si>
    <t>Раходы на выплату персоналу казеных учреждений</t>
  </si>
  <si>
    <t>110</t>
  </si>
  <si>
    <t>Фонд оплаты труда казенных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</si>
  <si>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</si>
  <si>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</si>
  <si>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</si>
  <si>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Уплата налогов,сборов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</si>
  <si>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</si>
  <si>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</si>
  <si>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</si>
  <si>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 и сборов</t>
  </si>
  <si>
    <t>852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</si>
  <si>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</si>
  <si>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</si>
  <si>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</si>
  <si>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</si>
  <si>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0100051180</t>
  </si>
  <si>
    <t>Национальная безопасность и правоохранительная деятельность</t>
  </si>
  <si>
    <t>Обеспечение пожарной безопасности</t>
  </si>
  <si>
    <t>10</t>
  </si>
  <si>
    <t>Муниципальная программа "О пожарной безопасности на территории Кстининского сельского поселения"</t>
  </si>
  <si>
    <t>0500000000</t>
  </si>
  <si>
    <t>0500070000</t>
  </si>
  <si>
    <t>0500070070</t>
  </si>
  <si>
    <t>Национальная экономика</t>
  </si>
  <si>
    <t>Дорожное хозяйство (дорожные фонды)</t>
  </si>
  <si>
    <t>09</t>
  </si>
  <si>
    <t>Муниципальная программа"Развитие транспортной системы"</t>
  </si>
  <si>
    <t>0300000000</t>
  </si>
  <si>
    <t>0300073000</t>
  </si>
  <si>
    <t>Мероприятия в сфере дорожной деятельности</t>
  </si>
  <si>
    <t>0300073080</t>
  </si>
  <si>
    <t>Прочая закупка товаров, работ,услуг для обеспечения государственных (муниципальных) нужд</t>
  </si>
  <si>
    <t>Другие вопросы в области национальной экономики</t>
  </si>
  <si>
    <t>12</t>
  </si>
  <si>
    <t>Муниципальная программа "Управление имуществом и земельными ресурсами"</t>
  </si>
  <si>
    <t>0200000000</t>
  </si>
  <si>
    <t>Варавнивание обеспеченности муниципальных образований по реализации ими их отдельных расходных обязательств</t>
  </si>
  <si>
    <t>020001403А</t>
  </si>
  <si>
    <t>020001403A</t>
  </si>
  <si>
    <t>Передача части полномочий по решению вопросов местного значения поселения в области градостроительной деятельности</t>
  </si>
  <si>
    <t>0200070080</t>
  </si>
  <si>
    <t>Выполнение части полномочий по осуществлению  муниципального земельного контроля в границах  поселения</t>
  </si>
  <si>
    <t>0200070110</t>
  </si>
  <si>
    <t>0200073000</t>
  </si>
  <si>
    <t>Мероприятия в области земельно-имущественных отношений</t>
  </si>
  <si>
    <t>0200073220</t>
  </si>
  <si>
    <t>Уплата прочих налогов,сборов</t>
  </si>
  <si>
    <t>Жилищно-коммунальное хозяйство</t>
  </si>
  <si>
    <t>05</t>
  </si>
  <si>
    <t>Жилищное хозяйство</t>
  </si>
  <si>
    <t>Муниципальная программа "Обеспечение выполнения мероприятий по капитальному ремонту многоквартирных домов</t>
  </si>
  <si>
    <t>0600000000</t>
  </si>
  <si>
    <t>0600070000</t>
  </si>
  <si>
    <t>0600073000</t>
  </si>
  <si>
    <t>Мероприятия в области развития жилищного строительства</t>
  </si>
  <si>
    <t>0600073140</t>
  </si>
  <si>
    <t>Муниципальная программа"Развитие коммунальной и жилищной  инфраструктуры,повышение энергоэффективности"</t>
  </si>
  <si>
    <t>0700000000</t>
  </si>
  <si>
    <t>0700070000</t>
  </si>
  <si>
    <t>0700073000</t>
  </si>
  <si>
    <t>0700073140</t>
  </si>
  <si>
    <t>Коммунальное хозяйство</t>
  </si>
  <si>
    <t>Выполнение части полномочий для решения вопросов местного значения по жилищно-коммунальному хозяйству</t>
  </si>
  <si>
    <t>0700070090</t>
  </si>
  <si>
    <t>Передача осуществления части полномочий по осуществлению муниципального жилищного контроля</t>
  </si>
  <si>
    <t>0700070160</t>
  </si>
  <si>
    <t>0700073090</t>
  </si>
  <si>
    <t>Благоустройство</t>
  </si>
  <si>
    <t>Муниципальная программа "Благоустройство"</t>
  </si>
  <si>
    <t>0400000000</t>
  </si>
  <si>
    <t>0400070000</t>
  </si>
  <si>
    <t>0400073000</t>
  </si>
  <si>
    <t>Мероприятия в организации и содержании мест захоронения</t>
  </si>
  <si>
    <t>0400073040</t>
  </si>
  <si>
    <t>Мероприятия по утилизации бытовых и промышленных отходов</t>
  </si>
  <si>
    <t>0400073150</t>
  </si>
  <si>
    <t>Мероприятия по повышению эффективности энергопотребления и энергосбережения</t>
  </si>
  <si>
    <t>0400073160</t>
  </si>
  <si>
    <t>0400078000</t>
  </si>
  <si>
    <t>Образование</t>
  </si>
  <si>
    <t>Молодежная политика и оздоровление детей</t>
  </si>
  <si>
    <t>Муниципальная программа"Молодежь села"</t>
  </si>
  <si>
    <t>0900000000</t>
  </si>
  <si>
    <t>0900073000</t>
  </si>
  <si>
    <t>Мероприятия по оздоровлению детей и молодежи</t>
  </si>
  <si>
    <t>0900073060</t>
  </si>
  <si>
    <t>Культура, кинематография</t>
  </si>
  <si>
    <t>08</t>
  </si>
  <si>
    <t>Культура</t>
  </si>
  <si>
    <t>Муниципальная программа "Развитие культуры"</t>
  </si>
  <si>
    <t>0800000000</t>
  </si>
  <si>
    <t>Выравнивание обеспеченности муниципальных образований по реализации ими их отдельных расходных обязательств</t>
  </si>
  <si>
    <t>080001403А</t>
  </si>
  <si>
    <t xml:space="preserve">Фонд оплаты труда казенных учреждений </t>
  </si>
  <si>
    <t>0800070000</t>
  </si>
  <si>
    <t>Дворцы, дома и другие учреждения культуры</t>
  </si>
  <si>
    <t>0800071050</t>
  </si>
  <si>
    <t>Выполнение функций бюджетными учреждениями</t>
  </si>
  <si>
    <t>Социальная политика</t>
  </si>
  <si>
    <t>Пенсионное обеспечение</t>
  </si>
  <si>
    <t>Доплаты к пенсиям</t>
  </si>
  <si>
    <t>0100076000</t>
  </si>
  <si>
    <t>0100076010</t>
  </si>
  <si>
    <t>Пособия.компенсации ииные социальные выплаты гражданам,кроме  публичных нормативных обязательств</t>
  </si>
  <si>
    <t>321</t>
  </si>
  <si>
    <t>Другие вопросы в области социальной политики</t>
  </si>
  <si>
    <t>Муниципальная программа"Ветеран"</t>
  </si>
  <si>
    <t>Мероприятия в области социальной политики</t>
  </si>
  <si>
    <t>Прочая закупка товаров, работ, услуг для обеспечения государственных(муниципальных) нужд</t>
  </si>
  <si>
    <t>Приложение № 2</t>
  </si>
  <si>
    <t>Исполнение расходов бюджета Кстининского сельского поселения за 2018 год по ведомственной структуре расходов</t>
  </si>
  <si>
    <t>Исполнено 2018 год (тыс.руб)</t>
  </si>
  <si>
    <t>Выполнение полномочий по финансовому контролю за использованием средствбюджета поселений</t>
  </si>
  <si>
    <t>Передача части полномочий по решению вопросов местного значения,осуществления внешнего муниципального финансового контроля поселений</t>
  </si>
  <si>
    <t>Уплата налога ,сборов и иных платежей</t>
  </si>
  <si>
    <t>0200070000</t>
  </si>
  <si>
    <t>Выполнение части полномочий по осуществлению земельного контроля</t>
  </si>
  <si>
    <t>Выполнение части полномочий по жилищно-коммунальному хозяйству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</si>
  <si>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</si>
  <si>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</si>
  <si>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</si>
  <si>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</si>
  <si>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</si>
  <si>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</si>
  <si>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</si>
  <si>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</si>
  <si>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</si>
  <si>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</si>
  <si>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917 01 05 02 00 00 0000 500</t>
  </si>
  <si>
    <t xml:space="preserve">  Увеличение прочих остатков денежных средств бюджетов</t>
  </si>
  <si>
    <t>917 01 05 02 01 00 0000 510</t>
  </si>
  <si>
    <t xml:space="preserve">  Увеличение прочих остатков денежных средств бюджетов сельских поселений</t>
  </si>
  <si>
    <t>917 01 05 02 01 10 0000 510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</si>
  <si>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</si>
  <si>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</si>
  <si>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</si>
  <si>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917 01 05 02 00 00 0000 600</t>
  </si>
  <si>
    <t xml:space="preserve">  Уменьшение прочих остатков денежных средств бюджетов</t>
  </si>
  <si>
    <t>917 01 05 02 01 00 0000 610</t>
  </si>
  <si>
    <t xml:space="preserve">  Уменьшение прочих остатков денежных средств бюджетов сельских поселений</t>
  </si>
  <si>
    <t>917 01 05 02 01 10 0000 610</t>
  </si>
  <si>
    <t>Приложение № 3</t>
  </si>
  <si>
    <t>Приложение № 4</t>
  </si>
  <si>
    <t>Приложение № 5</t>
  </si>
  <si>
    <t>к Решению Кстининской сельской Думы                                                                    от 25.04.2019 № 19/97</t>
  </si>
  <si>
    <t>к Решению Кстининской сельской Думы                                                                                                                                          от 25.04.2019 № 19/97</t>
  </si>
  <si>
    <t>Исполнение расходов бюджета Кстининского сельского поселения за 2018 год по разделам и подразделам классификации расходов.</t>
  </si>
  <si>
    <t>Исполнение бюджета Кстининского сельского поселения за 2018 год на реализацию  муниципальных программ</t>
  </si>
  <si>
    <t>Исполнение бюджета Кстининскго сельского поселения за 2018 год по источникам финансирования дефицита бюджета сельского поселения по кодам классификации источников финансирования дефицита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</si>
</sst>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_ ;\-#,##0.00"/>
    <numFmt numFmtId="166" formatCode="#,##0.0\ _₽"/>
    <numFmt numFmtId="167" formatCode="#,##0.00\ _₽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 Cyr"/>
    </font>
    <font>
      <sz val="8"/>
      <color rgb="FF000000"/>
      <name val="Arial Cyr"/>
    </font>
    <font>
      <sz val="10"/>
      <color rgb="FF000000"/>
      <name val="Arial Cy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41">
    <xf numFmtId="0" fontId="0" fillId="0" borderId="0"/>
    <xf numFmtId="0" fontId="1" fillId="0" borderId="1">
      <alignment horizontal="center"/>
    </xf>
    <xf numFmtId="0" fontId="2" fillId="0" borderId="2">
      <alignment horizontal="center" vertical="top" wrapText="1"/>
    </xf>
    <xf numFmtId="49" fontId="2" fillId="0" borderId="2">
      <alignment horizontal="center" vertical="top" wrapText="1"/>
    </xf>
    <xf numFmtId="0" fontId="3" fillId="0" borderId="3"/>
    <xf numFmtId="0" fontId="3" fillId="0" borderId="4"/>
    <xf numFmtId="0" fontId="2" fillId="0" borderId="2">
      <alignment horizontal="center" vertical="center"/>
    </xf>
    <xf numFmtId="0" fontId="2" fillId="0" borderId="5">
      <alignment horizontal="center" vertical="center"/>
    </xf>
    <xf numFmtId="49" fontId="2" fillId="0" borderId="5">
      <alignment horizontal="center" vertical="center"/>
    </xf>
    <xf numFmtId="0" fontId="2" fillId="0" borderId="6">
      <alignment horizontal="left" wrapText="1"/>
    </xf>
    <xf numFmtId="49" fontId="2" fillId="0" borderId="7">
      <alignment horizontal="center" wrapText="1"/>
    </xf>
    <xf numFmtId="49" fontId="2" fillId="0" borderId="8">
      <alignment horizontal="center"/>
    </xf>
    <xf numFmtId="4" fontId="2" fillId="0" borderId="8">
      <alignment horizontal="right" shrinkToFit="1"/>
    </xf>
    <xf numFmtId="0" fontId="2" fillId="0" borderId="9">
      <alignment horizontal="left" wrapText="1"/>
    </xf>
    <xf numFmtId="49" fontId="2" fillId="0" borderId="10">
      <alignment horizontal="center" shrinkToFit="1"/>
    </xf>
    <xf numFmtId="49" fontId="2" fillId="0" borderId="11">
      <alignment horizontal="center"/>
    </xf>
    <xf numFmtId="4" fontId="2" fillId="0" borderId="11">
      <alignment horizontal="right" shrinkToFit="1"/>
    </xf>
    <xf numFmtId="0" fontId="2" fillId="0" borderId="12">
      <alignment horizontal="left" wrapText="1" indent="2"/>
    </xf>
    <xf numFmtId="49" fontId="2" fillId="0" borderId="13">
      <alignment horizontal="center" shrinkToFit="1"/>
    </xf>
    <xf numFmtId="49" fontId="2" fillId="0" borderId="14">
      <alignment horizontal="center"/>
    </xf>
    <xf numFmtId="4" fontId="2" fillId="0" borderId="14">
      <alignment horizontal="right" shrinkToFit="1"/>
    </xf>
    <xf numFmtId="0" fontId="2" fillId="0" borderId="5">
      <alignment horizontal="center" vertical="center" shrinkToFit="1"/>
    </xf>
    <xf numFmtId="49" fontId="2" fillId="0" borderId="5">
      <alignment horizontal="center" vertical="center" shrinkToFit="1"/>
    </xf>
    <xf numFmtId="0" fontId="2" fillId="0" borderId="35">
      <alignment horizontal="left" wrapText="1"/>
    </xf>
    <xf numFmtId="0" fontId="2" fillId="0" borderId="7">
      <alignment horizontal="center" vertical="center" shrinkToFit="1"/>
    </xf>
    <xf numFmtId="49" fontId="2" fillId="0" borderId="8">
      <alignment horizontal="center" vertical="center"/>
    </xf>
    <xf numFmtId="4" fontId="2" fillId="0" borderId="36">
      <alignment horizontal="right" shrinkToFit="1"/>
    </xf>
    <xf numFmtId="0" fontId="2" fillId="0" borderId="6">
      <alignment horizontal="left" wrapText="1" indent="2"/>
    </xf>
    <xf numFmtId="0" fontId="2" fillId="0" borderId="37">
      <alignment horizontal="center" vertical="center" shrinkToFit="1"/>
    </xf>
    <xf numFmtId="49" fontId="2" fillId="0" borderId="2">
      <alignment horizontal="center" vertical="center"/>
    </xf>
    <xf numFmtId="165" fontId="2" fillId="0" borderId="2">
      <alignment horizontal="right" vertical="center" shrinkToFit="1"/>
    </xf>
    <xf numFmtId="165" fontId="2" fillId="0" borderId="35">
      <alignment horizontal="right" vertical="center" shrinkToFit="1"/>
    </xf>
    <xf numFmtId="0" fontId="2" fillId="0" borderId="38">
      <alignment horizontal="left" wrapText="1"/>
    </xf>
    <xf numFmtId="4" fontId="2" fillId="0" borderId="2">
      <alignment horizontal="right" shrinkToFit="1"/>
    </xf>
    <xf numFmtId="4" fontId="2" fillId="0" borderId="35">
      <alignment horizontal="right" shrinkToFit="1"/>
    </xf>
    <xf numFmtId="0" fontId="2" fillId="0" borderId="9">
      <alignment horizontal="left" wrapText="1" indent="2"/>
    </xf>
    <xf numFmtId="0" fontId="5" fillId="0" borderId="35">
      <alignment wrapText="1"/>
    </xf>
    <xf numFmtId="0" fontId="5" fillId="0" borderId="35"/>
    <xf numFmtId="49" fontId="2" fillId="0" borderId="35">
      <alignment horizontal="center" shrinkToFit="1"/>
    </xf>
    <xf numFmtId="0" fontId="2" fillId="0" borderId="39">
      <alignment horizontal="left" wrapText="1"/>
    </xf>
    <xf numFmtId="49" fontId="2" fillId="0" borderId="2">
      <alignment horizontal="center" vertical="center" shrinkToFit="1"/>
    </xf>
  </cellStyleXfs>
  <cellXfs count="96">
    <xf numFmtId="0" fontId="0" fillId="0" borderId="0" xfId="0"/>
    <xf numFmtId="0" fontId="0" fillId="0" borderId="0" xfId="0" applyProtection="1">
      <protection locked="0"/>
    </xf>
    <xf numFmtId="0" fontId="3" fillId="0" borderId="4" xfId="5" applyNumberFormat="1" applyProtection="1"/>
    <xf numFmtId="0" fontId="2" fillId="0" borderId="2" xfId="6" applyNumberForma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12" xfId="17" applyNumberFormat="1" applyAlignment="1" applyProtection="1">
      <alignment horizontal="left" vertical="center" wrapText="1"/>
    </xf>
    <xf numFmtId="0" fontId="1" fillId="0" borderId="0" xfId="1" applyNumberFormat="1" applyBorder="1" applyProtection="1">
      <alignment horizontal="center"/>
    </xf>
    <xf numFmtId="0" fontId="3" fillId="0" borderId="0" xfId="4" applyNumberFormat="1" applyBorder="1" applyProtection="1"/>
    <xf numFmtId="0" fontId="3" fillId="0" borderId="0" xfId="5" applyNumberFormat="1" applyBorder="1" applyProtection="1"/>
    <xf numFmtId="49" fontId="2" fillId="0" borderId="20" xfId="19" applyBorder="1" applyAlignment="1" applyProtection="1">
      <alignment horizontal="center"/>
    </xf>
    <xf numFmtId="49" fontId="2" fillId="0" borderId="21" xfId="8" applyBorder="1" applyAlignment="1" applyProtection="1">
      <alignment horizontal="center" vertical="center"/>
    </xf>
    <xf numFmtId="0" fontId="2" fillId="0" borderId="11" xfId="6" applyNumberFormat="1" applyBorder="1" applyProtection="1">
      <alignment horizontal="center" vertical="center"/>
    </xf>
    <xf numFmtId="0" fontId="2" fillId="0" borderId="11" xfId="7" applyNumberFormat="1" applyBorder="1" applyAlignment="1" applyProtection="1">
      <alignment horizontal="center" vertical="center"/>
    </xf>
    <xf numFmtId="0" fontId="2" fillId="0" borderId="25" xfId="9" applyNumberFormat="1" applyBorder="1" applyAlignment="1" applyProtection="1">
      <alignment horizontal="left" vertical="center" wrapText="1"/>
    </xf>
    <xf numFmtId="0" fontId="2" fillId="0" borderId="22" xfId="13" applyNumberFormat="1" applyBorder="1" applyAlignment="1" applyProtection="1">
      <alignment horizontal="left" vertical="center" wrapText="1"/>
    </xf>
    <xf numFmtId="49" fontId="2" fillId="0" borderId="25" xfId="11" applyBorder="1" applyAlignment="1" applyProtection="1">
      <alignment horizontal="center"/>
    </xf>
    <xf numFmtId="49" fontId="2" fillId="0" borderId="22" xfId="15" applyBorder="1" applyAlignment="1" applyProtection="1">
      <alignment horizontal="center"/>
    </xf>
    <xf numFmtId="164" fontId="0" fillId="0" borderId="23" xfId="0" applyNumberFormat="1" applyBorder="1" applyAlignment="1" applyProtection="1">
      <alignment horizontal="center"/>
      <protection locked="0"/>
    </xf>
    <xf numFmtId="164" fontId="0" fillId="0" borderId="24" xfId="0" applyNumberFormat="1" applyBorder="1" applyAlignment="1" applyProtection="1">
      <alignment horizontal="center"/>
      <protection locked="0"/>
    </xf>
    <xf numFmtId="164" fontId="0" fillId="0" borderId="22" xfId="0" applyNumberFormat="1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2" fillId="0" borderId="5" xfId="21" applyNumberFormat="1" applyProtection="1">
      <alignment horizontal="center" vertical="center" shrinkToFit="1"/>
    </xf>
    <xf numFmtId="49" fontId="2" fillId="0" borderId="5" xfId="22" applyProtection="1">
      <alignment horizontal="center" vertical="center" shrinkToFit="1"/>
    </xf>
    <xf numFmtId="0" fontId="1" fillId="0" borderId="1" xfId="1" applyNumberFormat="1" applyProtection="1">
      <alignment horizontal="center"/>
    </xf>
    <xf numFmtId="0" fontId="1" fillId="0" borderId="1" xfId="1" applyProtection="1">
      <alignment horizontal="center"/>
      <protection locked="0"/>
    </xf>
    <xf numFmtId="0" fontId="1" fillId="0" borderId="0" xfId="1" applyBorder="1" applyProtection="1">
      <alignment horizontal="center"/>
      <protection locked="0"/>
    </xf>
    <xf numFmtId="0" fontId="2" fillId="0" borderId="2" xfId="2" applyNumberFormat="1" applyProtection="1">
      <alignment horizontal="center" vertical="top" wrapText="1"/>
    </xf>
    <xf numFmtId="0" fontId="2" fillId="0" borderId="2" xfId="2" applyProtection="1">
      <alignment horizontal="center" vertical="top" wrapText="1"/>
      <protection locked="0"/>
    </xf>
    <xf numFmtId="0" fontId="2" fillId="0" borderId="15" xfId="2" applyNumberFormat="1" applyBorder="1" applyAlignment="1" applyProtection="1">
      <alignment horizontal="center" vertical="top" wrapText="1"/>
    </xf>
    <xf numFmtId="0" fontId="2" fillId="0" borderId="15" xfId="2" applyBorder="1" applyAlignment="1" applyProtection="1">
      <alignment horizontal="center" vertical="top" wrapText="1"/>
      <protection locked="0"/>
    </xf>
    <xf numFmtId="49" fontId="2" fillId="0" borderId="17" xfId="3" applyBorder="1" applyAlignment="1" applyProtection="1">
      <alignment horizontal="center" vertical="top" wrapText="1"/>
    </xf>
    <xf numFmtId="49" fontId="2" fillId="0" borderId="18" xfId="3" applyBorder="1" applyAlignment="1" applyProtection="1">
      <alignment horizontal="center" vertical="top" wrapText="1"/>
      <protection locked="0"/>
    </xf>
    <xf numFmtId="49" fontId="2" fillId="0" borderId="19" xfId="3" applyBorder="1" applyAlignment="1" applyProtection="1">
      <alignment horizontal="center" vertical="top" wrapText="1"/>
      <protection locked="0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35" xfId="23" applyNumberFormat="1" applyFont="1" applyProtection="1">
      <alignment horizontal="left" wrapText="1"/>
    </xf>
    <xf numFmtId="49" fontId="8" fillId="0" borderId="8" xfId="25" applyFont="1" applyProtection="1">
      <alignment horizontal="center" vertical="center"/>
    </xf>
    <xf numFmtId="4" fontId="8" fillId="0" borderId="8" xfId="12" applyFont="1" applyAlignment="1" applyProtection="1">
      <alignment horizontal="center" shrinkToFit="1"/>
    </xf>
    <xf numFmtId="0" fontId="8" fillId="0" borderId="6" xfId="27" applyNumberFormat="1" applyFont="1" applyProtection="1">
      <alignment horizontal="left" wrapText="1" indent="2"/>
    </xf>
    <xf numFmtId="49" fontId="8" fillId="0" borderId="2" xfId="29" applyFont="1" applyProtection="1">
      <alignment horizontal="center" vertical="center"/>
    </xf>
    <xf numFmtId="165" fontId="8" fillId="0" borderId="2" xfId="30" applyFont="1" applyAlignment="1" applyProtection="1">
      <alignment horizontal="center" vertical="center" shrinkToFit="1"/>
    </xf>
    <xf numFmtId="0" fontId="8" fillId="0" borderId="38" xfId="32" applyNumberFormat="1" applyFont="1" applyProtection="1">
      <alignment horizontal="left" wrapText="1"/>
    </xf>
    <xf numFmtId="4" fontId="8" fillId="0" borderId="2" xfId="33" applyFont="1" applyAlignment="1" applyProtection="1">
      <alignment horizontal="center" shrinkToFit="1"/>
    </xf>
    <xf numFmtId="0" fontId="8" fillId="0" borderId="9" xfId="35" applyNumberFormat="1" applyFont="1" applyProtection="1">
      <alignment horizontal="left" wrapText="1" indent="2"/>
    </xf>
    <xf numFmtId="0" fontId="8" fillId="0" borderId="35" xfId="36" applyNumberFormat="1" applyFont="1" applyProtection="1">
      <alignment wrapText="1"/>
    </xf>
    <xf numFmtId="0" fontId="8" fillId="0" borderId="35" xfId="37" applyNumberFormat="1" applyFont="1" applyProtection="1"/>
    <xf numFmtId="0" fontId="8" fillId="0" borderId="39" xfId="39" applyNumberFormat="1" applyFont="1" applyProtection="1">
      <alignment horizontal="left" wrapText="1"/>
    </xf>
    <xf numFmtId="49" fontId="8" fillId="0" borderId="2" xfId="40" applyFont="1" applyProtection="1">
      <alignment horizontal="center" vertical="center" shrinkToFit="1"/>
    </xf>
    <xf numFmtId="0" fontId="7" fillId="0" borderId="0" xfId="0" applyFont="1"/>
    <xf numFmtId="49" fontId="9" fillId="0" borderId="26" xfId="0" quotePrefix="1" applyNumberFormat="1" applyFont="1" applyBorder="1" applyAlignment="1">
      <alignment horizontal="center" vertical="center" wrapText="1"/>
    </xf>
    <xf numFmtId="49" fontId="9" fillId="0" borderId="27" xfId="0" quotePrefix="1" applyNumberFormat="1" applyFont="1" applyBorder="1" applyAlignment="1">
      <alignment horizontal="center" vertical="center" wrapText="1"/>
    </xf>
    <xf numFmtId="0" fontId="9" fillId="0" borderId="28" xfId="0" quotePrefix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wrapText="1"/>
    </xf>
    <xf numFmtId="49" fontId="9" fillId="0" borderId="16" xfId="0" applyNumberFormat="1" applyFont="1" applyBorder="1" applyAlignment="1">
      <alignment horizontal="center"/>
    </xf>
    <xf numFmtId="49" fontId="10" fillId="0" borderId="29" xfId="0" applyNumberFormat="1" applyFont="1" applyBorder="1" applyAlignment="1">
      <alignment wrapText="1"/>
    </xf>
    <xf numFmtId="49" fontId="10" fillId="0" borderId="16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wrapText="1"/>
    </xf>
    <xf numFmtId="0" fontId="10" fillId="0" borderId="16" xfId="0" applyFont="1" applyBorder="1" applyAlignment="1"/>
    <xf numFmtId="0" fontId="10" fillId="0" borderId="29" xfId="0" applyFont="1" applyBorder="1" applyAlignment="1">
      <alignment wrapText="1"/>
    </xf>
    <xf numFmtId="0" fontId="9" fillId="0" borderId="29" xfId="0" applyFont="1" applyBorder="1" applyAlignment="1">
      <alignment wrapText="1"/>
    </xf>
    <xf numFmtId="0" fontId="10" fillId="0" borderId="0" xfId="0" applyFont="1" applyAlignment="1">
      <alignment wrapText="1"/>
    </xf>
    <xf numFmtId="49" fontId="10" fillId="0" borderId="22" xfId="0" applyNumberFormat="1" applyFont="1" applyBorder="1" applyAlignment="1">
      <alignment horizontal="center"/>
    </xf>
    <xf numFmtId="49" fontId="10" fillId="0" borderId="27" xfId="0" applyNumberFormat="1" applyFont="1" applyBorder="1" applyAlignment="1">
      <alignment horizontal="center"/>
    </xf>
    <xf numFmtId="49" fontId="10" fillId="0" borderId="25" xfId="0" applyNumberFormat="1" applyFont="1" applyBorder="1" applyAlignment="1">
      <alignment horizontal="center"/>
    </xf>
    <xf numFmtId="49" fontId="10" fillId="0" borderId="31" xfId="0" applyNumberFormat="1" applyFont="1" applyBorder="1" applyAlignment="1">
      <alignment wrapText="1"/>
    </xf>
    <xf numFmtId="0" fontId="9" fillId="0" borderId="16" xfId="0" applyFont="1" applyBorder="1" applyAlignment="1"/>
    <xf numFmtId="0" fontId="9" fillId="0" borderId="16" xfId="0" applyFont="1" applyBorder="1" applyAlignment="1">
      <alignment horizontal="center"/>
    </xf>
    <xf numFmtId="0" fontId="10" fillId="0" borderId="16" xfId="0" applyFont="1" applyBorder="1" applyAlignment="1">
      <alignment wrapText="1"/>
    </xf>
    <xf numFmtId="0" fontId="10" fillId="0" borderId="16" xfId="0" applyFont="1" applyBorder="1" applyAlignment="1">
      <alignment horizontal="center"/>
    </xf>
    <xf numFmtId="166" fontId="9" fillId="0" borderId="30" xfId="0" applyNumberFormat="1" applyFont="1" applyBorder="1" applyAlignment="1">
      <alignment horizontal="center"/>
    </xf>
    <xf numFmtId="166" fontId="10" fillId="0" borderId="30" xfId="0" applyNumberFormat="1" applyFont="1" applyBorder="1" applyAlignment="1">
      <alignment horizontal="center"/>
    </xf>
    <xf numFmtId="166" fontId="10" fillId="0" borderId="30" xfId="0" applyNumberFormat="1" applyFont="1" applyFill="1" applyBorder="1" applyAlignment="1">
      <alignment horizontal="center"/>
    </xf>
    <xf numFmtId="166" fontId="10" fillId="0" borderId="32" xfId="0" applyNumberFormat="1" applyFont="1" applyBorder="1" applyAlignment="1">
      <alignment horizontal="center"/>
    </xf>
    <xf numFmtId="166" fontId="9" fillId="0" borderId="16" xfId="0" applyNumberFormat="1" applyFont="1" applyBorder="1" applyAlignment="1">
      <alignment horizontal="center"/>
    </xf>
    <xf numFmtId="166" fontId="10" fillId="0" borderId="16" xfId="0" applyNumberFormat="1" applyFont="1" applyFill="1" applyBorder="1" applyAlignment="1">
      <alignment horizontal="center"/>
    </xf>
    <xf numFmtId="166" fontId="10" fillId="0" borderId="16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49" fontId="9" fillId="0" borderId="16" xfId="0" applyNumberFormat="1" applyFont="1" applyBorder="1" applyAlignment="1">
      <alignment wrapText="1"/>
    </xf>
    <xf numFmtId="0" fontId="9" fillId="0" borderId="31" xfId="0" applyFont="1" applyBorder="1" applyAlignment="1">
      <alignment wrapText="1"/>
    </xf>
    <xf numFmtId="49" fontId="9" fillId="0" borderId="25" xfId="0" applyNumberFormat="1" applyFont="1" applyBorder="1" applyAlignment="1">
      <alignment horizontal="center"/>
    </xf>
    <xf numFmtId="49" fontId="10" fillId="0" borderId="26" xfId="0" quotePrefix="1" applyNumberFormat="1" applyFont="1" applyBorder="1" applyAlignment="1">
      <alignment horizontal="center" vertical="center" wrapText="1"/>
    </xf>
    <xf numFmtId="49" fontId="10" fillId="0" borderId="27" xfId="0" quotePrefix="1" applyNumberFormat="1" applyFont="1" applyBorder="1" applyAlignment="1">
      <alignment horizontal="center" vertical="center" wrapText="1"/>
    </xf>
    <xf numFmtId="0" fontId="10" fillId="0" borderId="28" xfId="0" quotePrefix="1" applyFont="1" applyBorder="1" applyAlignment="1">
      <alignment horizontal="center" vertical="center" wrapText="1"/>
    </xf>
    <xf numFmtId="0" fontId="10" fillId="0" borderId="31" xfId="0" applyFont="1" applyBorder="1" applyAlignment="1">
      <alignment wrapText="1"/>
    </xf>
    <xf numFmtId="49" fontId="10" fillId="0" borderId="33" xfId="0" applyNumberFormat="1" applyFont="1" applyBorder="1" applyAlignment="1">
      <alignment wrapText="1"/>
    </xf>
    <xf numFmtId="0" fontId="10" fillId="0" borderId="34" xfId="0" applyFont="1" applyBorder="1" applyAlignment="1">
      <alignment wrapText="1"/>
    </xf>
    <xf numFmtId="167" fontId="9" fillId="0" borderId="30" xfId="0" applyNumberFormat="1" applyFont="1" applyBorder="1" applyAlignment="1">
      <alignment horizontal="center"/>
    </xf>
    <xf numFmtId="167" fontId="10" fillId="0" borderId="30" xfId="0" applyNumberFormat="1" applyFont="1" applyBorder="1" applyAlignment="1">
      <alignment horizontal="center"/>
    </xf>
    <xf numFmtId="167" fontId="10" fillId="0" borderId="32" xfId="0" applyNumberFormat="1" applyFont="1" applyBorder="1" applyAlignment="1">
      <alignment horizontal="center"/>
    </xf>
    <xf numFmtId="167" fontId="10" fillId="0" borderId="30" xfId="0" applyNumberFormat="1" applyFont="1" applyFill="1" applyBorder="1" applyAlignment="1">
      <alignment horizontal="center"/>
    </xf>
    <xf numFmtId="167" fontId="9" fillId="0" borderId="30" xfId="0" applyNumberFormat="1" applyFont="1" applyFill="1" applyBorder="1" applyAlignment="1">
      <alignment horizontal="center"/>
    </xf>
    <xf numFmtId="167" fontId="10" fillId="0" borderId="16" xfId="0" applyNumberFormat="1" applyFont="1" applyBorder="1" applyAlignment="1">
      <alignment horizontal="center"/>
    </xf>
    <xf numFmtId="167" fontId="10" fillId="0" borderId="16" xfId="0" applyNumberFormat="1" applyFont="1" applyFill="1" applyBorder="1" applyAlignment="1">
      <alignment horizontal="center"/>
    </xf>
  </cellXfs>
  <cellStyles count="41">
    <cellStyle name="xl100" xfId="35"/>
    <cellStyle name="xl103" xfId="24"/>
    <cellStyle name="xl104" xfId="28"/>
    <cellStyle name="xl107" xfId="25"/>
    <cellStyle name="xl108" xfId="29"/>
    <cellStyle name="xl110" xfId="30"/>
    <cellStyle name="xl111" xfId="33"/>
    <cellStyle name="xl115" xfId="31"/>
    <cellStyle name="xl116" xfId="34"/>
    <cellStyle name="xl117" xfId="36"/>
    <cellStyle name="xl118" xfId="37"/>
    <cellStyle name="xl119" xfId="38"/>
    <cellStyle name="xl120" xfId="40"/>
    <cellStyle name="xl26" xfId="2"/>
    <cellStyle name="xl27" xfId="6"/>
    <cellStyle name="xl28" xfId="9"/>
    <cellStyle name="xl29" xfId="13"/>
    <cellStyle name="xl30" xfId="17"/>
    <cellStyle name="xl34" xfId="7"/>
    <cellStyle name="xl35" xfId="10"/>
    <cellStyle name="xl36" xfId="14"/>
    <cellStyle name="xl37" xfId="18"/>
    <cellStyle name="xl40" xfId="11"/>
    <cellStyle name="xl41" xfId="15"/>
    <cellStyle name="xl42" xfId="19"/>
    <cellStyle name="xl47" xfId="3"/>
    <cellStyle name="xl48" xfId="8"/>
    <cellStyle name="xl49" xfId="12"/>
    <cellStyle name="xl50" xfId="16"/>
    <cellStyle name="xl51" xfId="20"/>
    <cellStyle name="xl65" xfId="1"/>
    <cellStyle name="xl69" xfId="4"/>
    <cellStyle name="xl70" xfId="5"/>
    <cellStyle name="xl71" xfId="39"/>
    <cellStyle name="xl72" xfId="23"/>
    <cellStyle name="xl79" xfId="21"/>
    <cellStyle name="xl82" xfId="22"/>
    <cellStyle name="xl87" xfId="26"/>
    <cellStyle name="xl98" xfId="27"/>
    <cellStyle name="xl99" xfId="3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view="pageBreakPreview" zoomScaleNormal="100" zoomScaleSheetLayoutView="100" workbookViewId="0">
      <selection activeCell="H9" sqref="H9"/>
    </sheetView>
  </sheetViews>
  <sheetFormatPr defaultRowHeight="15" x14ac:dyDescent="0.25"/>
  <cols>
    <col min="1" max="1" width="62.5703125" customWidth="1"/>
    <col min="2" max="2" width="25.42578125" style="4" customWidth="1"/>
    <col min="3" max="3" width="15.140625" style="4" customWidth="1"/>
  </cols>
  <sheetData>
    <row r="1" spans="1:5" ht="15.75" x14ac:dyDescent="0.25">
      <c r="B1" s="36" t="s">
        <v>129</v>
      </c>
      <c r="C1" s="36"/>
    </row>
    <row r="2" spans="1:5" ht="37.5" customHeight="1" x14ac:dyDescent="0.25">
      <c r="B2" s="37" t="s">
        <v>130</v>
      </c>
      <c r="C2" s="37"/>
    </row>
    <row r="5" spans="1:5" ht="43.5" customHeight="1" x14ac:dyDescent="0.25">
      <c r="A5" s="79" t="s">
        <v>131</v>
      </c>
      <c r="B5" s="79"/>
      <c r="C5" s="79"/>
    </row>
    <row r="7" spans="1:5" s="1" customFormat="1" ht="14.1" customHeight="1" x14ac:dyDescent="0.25">
      <c r="A7" s="24"/>
      <c r="B7" s="25"/>
      <c r="C7" s="26"/>
      <c r="D7" s="6"/>
    </row>
    <row r="8" spans="1:5" s="1" customFormat="1" ht="12.95" customHeight="1" x14ac:dyDescent="0.25">
      <c r="A8" s="27" t="s">
        <v>0</v>
      </c>
      <c r="B8" s="29" t="s">
        <v>1</v>
      </c>
      <c r="C8" s="31" t="s">
        <v>2</v>
      </c>
      <c r="D8" s="7"/>
    </row>
    <row r="9" spans="1:5" s="1" customFormat="1" ht="12" customHeight="1" x14ac:dyDescent="0.25">
      <c r="A9" s="28"/>
      <c r="B9" s="30"/>
      <c r="C9" s="32"/>
      <c r="D9" s="8"/>
    </row>
    <row r="10" spans="1:5" s="1" customFormat="1" ht="14.25" customHeight="1" x14ac:dyDescent="0.25">
      <c r="A10" s="28"/>
      <c r="B10" s="30"/>
      <c r="C10" s="33"/>
      <c r="D10" s="8"/>
    </row>
    <row r="11" spans="1:5" s="1" customFormat="1" ht="14.25" customHeight="1" x14ac:dyDescent="0.25">
      <c r="A11" s="11">
        <v>1</v>
      </c>
      <c r="B11" s="12">
        <v>2</v>
      </c>
      <c r="C11" s="10" t="s">
        <v>128</v>
      </c>
      <c r="D11" s="2"/>
    </row>
    <row r="12" spans="1:5" s="1" customFormat="1" ht="17.25" customHeight="1" x14ac:dyDescent="0.25">
      <c r="A12" s="13" t="s">
        <v>4</v>
      </c>
      <c r="B12" s="15" t="s">
        <v>5</v>
      </c>
      <c r="C12" s="17">
        <v>9636.2007300000005</v>
      </c>
      <c r="D12" s="8"/>
      <c r="E12" s="21"/>
    </row>
    <row r="13" spans="1:5" s="1" customFormat="1" ht="15" customHeight="1" x14ac:dyDescent="0.25">
      <c r="A13" s="14" t="s">
        <v>6</v>
      </c>
      <c r="B13" s="16"/>
      <c r="C13" s="18"/>
      <c r="D13" s="8"/>
    </row>
    <row r="14" spans="1:5" s="1" customFormat="1" x14ac:dyDescent="0.25">
      <c r="A14" s="5" t="s">
        <v>7</v>
      </c>
      <c r="B14" s="9" t="s">
        <v>8</v>
      </c>
      <c r="C14" s="19">
        <v>294.83040999999997</v>
      </c>
      <c r="D14" s="8"/>
    </row>
    <row r="15" spans="1:5" s="1" customFormat="1" ht="22.5" x14ac:dyDescent="0.25">
      <c r="A15" s="5" t="s">
        <v>10</v>
      </c>
      <c r="B15" s="9" t="s">
        <v>11</v>
      </c>
      <c r="C15" s="20">
        <v>294.83040999999997</v>
      </c>
      <c r="D15" s="8"/>
    </row>
    <row r="16" spans="1:5" s="1" customFormat="1" ht="22.5" x14ac:dyDescent="0.25">
      <c r="A16" s="5" t="s">
        <v>12</v>
      </c>
      <c r="B16" s="9" t="s">
        <v>13</v>
      </c>
      <c r="C16" s="20">
        <v>294.83040999999997</v>
      </c>
      <c r="D16" s="8"/>
    </row>
    <row r="17" spans="1:4" s="1" customFormat="1" ht="45" x14ac:dyDescent="0.25">
      <c r="A17" s="5" t="s">
        <v>14</v>
      </c>
      <c r="B17" s="9" t="s">
        <v>15</v>
      </c>
      <c r="C17" s="20">
        <v>131.36626999999999</v>
      </c>
      <c r="D17" s="8"/>
    </row>
    <row r="18" spans="1:4" s="1" customFormat="1" ht="56.25" x14ac:dyDescent="0.25">
      <c r="A18" s="5" t="s">
        <v>16</v>
      </c>
      <c r="B18" s="9" t="s">
        <v>17</v>
      </c>
      <c r="C18" s="20">
        <v>1.26511</v>
      </c>
      <c r="D18" s="8"/>
    </row>
    <row r="19" spans="1:4" s="1" customFormat="1" ht="45" x14ac:dyDescent="0.25">
      <c r="A19" s="5" t="s">
        <v>18</v>
      </c>
      <c r="B19" s="9" t="s">
        <v>19</v>
      </c>
      <c r="C19" s="20">
        <v>191.63245000000001</v>
      </c>
      <c r="D19" s="8"/>
    </row>
    <row r="20" spans="1:4" s="1" customFormat="1" ht="45" x14ac:dyDescent="0.25">
      <c r="A20" s="5" t="s">
        <v>20</v>
      </c>
      <c r="B20" s="9" t="s">
        <v>21</v>
      </c>
      <c r="C20" s="20">
        <v>-29.433419999999998</v>
      </c>
      <c r="D20" s="8"/>
    </row>
    <row r="21" spans="1:4" s="1" customFormat="1" x14ac:dyDescent="0.25">
      <c r="A21" s="5" t="s">
        <v>7</v>
      </c>
      <c r="B21" s="9" t="s">
        <v>22</v>
      </c>
      <c r="C21" s="20">
        <v>8150.4359699999995</v>
      </c>
      <c r="D21" s="8"/>
    </row>
    <row r="22" spans="1:4" s="1" customFormat="1" x14ac:dyDescent="0.25">
      <c r="A22" s="5" t="s">
        <v>23</v>
      </c>
      <c r="B22" s="9" t="s">
        <v>24</v>
      </c>
      <c r="C22" s="20">
        <v>1360.8485000000001</v>
      </c>
      <c r="D22" s="8"/>
    </row>
    <row r="23" spans="1:4" s="1" customFormat="1" x14ac:dyDescent="0.25">
      <c r="A23" s="5" t="s">
        <v>25</v>
      </c>
      <c r="B23" s="9" t="s">
        <v>26</v>
      </c>
      <c r="C23" s="20">
        <v>1360.8485000000001</v>
      </c>
      <c r="D23" s="8"/>
    </row>
    <row r="24" spans="1:4" s="1" customFormat="1" ht="45" x14ac:dyDescent="0.25">
      <c r="A24" s="5" t="s">
        <v>27</v>
      </c>
      <c r="B24" s="9" t="s">
        <v>28</v>
      </c>
      <c r="C24" s="20">
        <v>1338.5615400000002</v>
      </c>
      <c r="D24" s="8"/>
    </row>
    <row r="25" spans="1:4" s="1" customFormat="1" ht="67.5" x14ac:dyDescent="0.25">
      <c r="A25" s="5" t="s">
        <v>29</v>
      </c>
      <c r="B25" s="9" t="s">
        <v>30</v>
      </c>
      <c r="C25" s="20">
        <v>1336.7572399999999</v>
      </c>
      <c r="D25" s="8"/>
    </row>
    <row r="26" spans="1:4" s="1" customFormat="1" ht="56.25" x14ac:dyDescent="0.25">
      <c r="A26" s="5" t="s">
        <v>31</v>
      </c>
      <c r="B26" s="9" t="s">
        <v>32</v>
      </c>
      <c r="C26" s="20">
        <v>0.99221999999999999</v>
      </c>
      <c r="D26" s="8"/>
    </row>
    <row r="27" spans="1:4" s="1" customFormat="1" ht="67.5" x14ac:dyDescent="0.25">
      <c r="A27" s="5" t="s">
        <v>33</v>
      </c>
      <c r="B27" s="9" t="s">
        <v>34</v>
      </c>
      <c r="C27" s="20">
        <v>0.81208000000000002</v>
      </c>
      <c r="D27" s="8"/>
    </row>
    <row r="28" spans="1:4" s="1" customFormat="1" ht="67.5" x14ac:dyDescent="0.25">
      <c r="A28" s="5" t="s">
        <v>35</v>
      </c>
      <c r="B28" s="9" t="s">
        <v>36</v>
      </c>
      <c r="C28" s="20">
        <v>16.377770000000002</v>
      </c>
      <c r="D28" s="8"/>
    </row>
    <row r="29" spans="1:4" s="1" customFormat="1" ht="78.75" x14ac:dyDescent="0.25">
      <c r="A29" s="5" t="s">
        <v>37</v>
      </c>
      <c r="B29" s="9" t="s">
        <v>38</v>
      </c>
      <c r="C29" s="20">
        <v>16.323399999999999</v>
      </c>
      <c r="D29" s="8"/>
    </row>
    <row r="30" spans="1:4" s="1" customFormat="1" ht="67.5" x14ac:dyDescent="0.25">
      <c r="A30" s="5" t="s">
        <v>39</v>
      </c>
      <c r="B30" s="9" t="s">
        <v>40</v>
      </c>
      <c r="C30" s="20">
        <v>1.8700000000000001E-3</v>
      </c>
      <c r="D30" s="8"/>
    </row>
    <row r="31" spans="1:4" s="1" customFormat="1" ht="90" x14ac:dyDescent="0.25">
      <c r="A31" s="5" t="s">
        <v>41</v>
      </c>
      <c r="B31" s="9" t="s">
        <v>42</v>
      </c>
      <c r="C31" s="20">
        <v>5.2499999999999998E-2</v>
      </c>
      <c r="D31" s="8"/>
    </row>
    <row r="32" spans="1:4" s="1" customFormat="1" ht="22.5" x14ac:dyDescent="0.25">
      <c r="A32" s="5" t="s">
        <v>43</v>
      </c>
      <c r="B32" s="9" t="s">
        <v>44</v>
      </c>
      <c r="C32" s="20">
        <v>5.9091899999999997</v>
      </c>
      <c r="D32" s="8"/>
    </row>
    <row r="33" spans="1:4" s="1" customFormat="1" ht="45" x14ac:dyDescent="0.25">
      <c r="A33" s="5" t="s">
        <v>45</v>
      </c>
      <c r="B33" s="9" t="s">
        <v>46</v>
      </c>
      <c r="C33" s="20">
        <v>5.3452000000000002</v>
      </c>
      <c r="D33" s="8"/>
    </row>
    <row r="34" spans="1:4" s="1" customFormat="1" ht="33.75" x14ac:dyDescent="0.25">
      <c r="A34" s="5" t="s">
        <v>47</v>
      </c>
      <c r="B34" s="9" t="s">
        <v>48</v>
      </c>
      <c r="C34" s="20">
        <v>0.16383</v>
      </c>
      <c r="D34" s="8"/>
    </row>
    <row r="35" spans="1:4" s="1" customFormat="1" ht="45" x14ac:dyDescent="0.25">
      <c r="A35" s="5" t="s">
        <v>49</v>
      </c>
      <c r="B35" s="9" t="s">
        <v>50</v>
      </c>
      <c r="C35" s="20">
        <v>0.40016000000000002</v>
      </c>
      <c r="D35" s="8"/>
    </row>
    <row r="36" spans="1:4" s="1" customFormat="1" x14ac:dyDescent="0.25">
      <c r="A36" s="5" t="s">
        <v>51</v>
      </c>
      <c r="B36" s="9" t="s">
        <v>52</v>
      </c>
      <c r="C36" s="20">
        <v>6789.5874699999995</v>
      </c>
      <c r="D36" s="8"/>
    </row>
    <row r="37" spans="1:4" s="1" customFormat="1" x14ac:dyDescent="0.25">
      <c r="A37" s="5" t="s">
        <v>53</v>
      </c>
      <c r="B37" s="9" t="s">
        <v>54</v>
      </c>
      <c r="C37" s="20">
        <v>826.43568000000005</v>
      </c>
      <c r="D37" s="8"/>
    </row>
    <row r="38" spans="1:4" s="1" customFormat="1" ht="22.5" x14ac:dyDescent="0.25">
      <c r="A38" s="5" t="s">
        <v>55</v>
      </c>
      <c r="B38" s="9" t="s">
        <v>56</v>
      </c>
      <c r="C38" s="20">
        <v>826.43568000000005</v>
      </c>
      <c r="D38" s="8"/>
    </row>
    <row r="39" spans="1:4" s="1" customFormat="1" ht="45" x14ac:dyDescent="0.25">
      <c r="A39" s="5" t="s">
        <v>57</v>
      </c>
      <c r="B39" s="9" t="s">
        <v>58</v>
      </c>
      <c r="C39" s="20">
        <v>813.14218999999991</v>
      </c>
      <c r="D39" s="8"/>
    </row>
    <row r="40" spans="1:4" s="1" customFormat="1" ht="33.75" x14ac:dyDescent="0.25">
      <c r="A40" s="5" t="s">
        <v>59</v>
      </c>
      <c r="B40" s="9" t="s">
        <v>60</v>
      </c>
      <c r="C40" s="20">
        <v>13.29349</v>
      </c>
      <c r="D40" s="8"/>
    </row>
    <row r="41" spans="1:4" s="1" customFormat="1" x14ac:dyDescent="0.25">
      <c r="A41" s="5" t="s">
        <v>61</v>
      </c>
      <c r="B41" s="9" t="s">
        <v>62</v>
      </c>
      <c r="C41" s="20">
        <v>5963.1517899999999</v>
      </c>
      <c r="D41" s="8"/>
    </row>
    <row r="42" spans="1:4" s="1" customFormat="1" x14ac:dyDescent="0.25">
      <c r="A42" s="5" t="s">
        <v>63</v>
      </c>
      <c r="B42" s="9" t="s">
        <v>64</v>
      </c>
      <c r="C42" s="20">
        <v>818.28608999999994</v>
      </c>
      <c r="D42" s="8"/>
    </row>
    <row r="43" spans="1:4" s="1" customFormat="1" ht="22.5" x14ac:dyDescent="0.25">
      <c r="A43" s="5" t="s">
        <v>65</v>
      </c>
      <c r="B43" s="9" t="s">
        <v>66</v>
      </c>
      <c r="C43" s="20">
        <v>818.28608999999994</v>
      </c>
      <c r="D43" s="8"/>
    </row>
    <row r="44" spans="1:4" s="1" customFormat="1" ht="45" x14ac:dyDescent="0.25">
      <c r="A44" s="5" t="s">
        <v>67</v>
      </c>
      <c r="B44" s="9" t="s">
        <v>68</v>
      </c>
      <c r="C44" s="20">
        <v>395.35275999999999</v>
      </c>
      <c r="D44" s="8"/>
    </row>
    <row r="45" spans="1:4" s="1" customFormat="1" ht="33.75" x14ac:dyDescent="0.25">
      <c r="A45" s="5" t="s">
        <v>69</v>
      </c>
      <c r="B45" s="9" t="s">
        <v>70</v>
      </c>
      <c r="C45" s="20">
        <v>422.68333000000001</v>
      </c>
      <c r="D45" s="8"/>
    </row>
    <row r="46" spans="1:4" s="1" customFormat="1" ht="45" x14ac:dyDescent="0.25">
      <c r="A46" s="5" t="s">
        <v>71</v>
      </c>
      <c r="B46" s="9" t="s">
        <v>72</v>
      </c>
      <c r="C46" s="20">
        <v>0.25</v>
      </c>
      <c r="D46" s="8"/>
    </row>
    <row r="47" spans="1:4" s="1" customFormat="1" x14ac:dyDescent="0.25">
      <c r="A47" s="5" t="s">
        <v>73</v>
      </c>
      <c r="B47" s="9" t="s">
        <v>74</v>
      </c>
      <c r="C47" s="20">
        <v>5144.8657000000003</v>
      </c>
      <c r="D47" s="8"/>
    </row>
    <row r="48" spans="1:4" s="1" customFormat="1" ht="22.5" x14ac:dyDescent="0.25">
      <c r="A48" s="5" t="s">
        <v>75</v>
      </c>
      <c r="B48" s="9" t="s">
        <v>76</v>
      </c>
      <c r="C48" s="20">
        <v>5144.8657000000003</v>
      </c>
      <c r="D48" s="8"/>
    </row>
    <row r="49" spans="1:4" s="1" customFormat="1" ht="45" x14ac:dyDescent="0.25">
      <c r="A49" s="5" t="s">
        <v>77</v>
      </c>
      <c r="B49" s="9" t="s">
        <v>78</v>
      </c>
      <c r="C49" s="20">
        <v>5045.2161500000002</v>
      </c>
      <c r="D49" s="8"/>
    </row>
    <row r="50" spans="1:4" s="1" customFormat="1" ht="33.75" x14ac:dyDescent="0.25">
      <c r="A50" s="5" t="s">
        <v>79</v>
      </c>
      <c r="B50" s="9" t="s">
        <v>80</v>
      </c>
      <c r="C50" s="20">
        <v>91.774509999999992</v>
      </c>
      <c r="D50" s="8"/>
    </row>
    <row r="51" spans="1:4" s="1" customFormat="1" ht="45" x14ac:dyDescent="0.25">
      <c r="A51" s="5" t="s">
        <v>81</v>
      </c>
      <c r="B51" s="9" t="s">
        <v>82</v>
      </c>
      <c r="C51" s="20">
        <v>7.8750400000000003</v>
      </c>
      <c r="D51" s="8"/>
    </row>
    <row r="52" spans="1:4" s="1" customFormat="1" x14ac:dyDescent="0.25">
      <c r="A52" s="5" t="s">
        <v>7</v>
      </c>
      <c r="B52" s="9" t="s">
        <v>83</v>
      </c>
      <c r="C52" s="20">
        <v>85.07435000000001</v>
      </c>
      <c r="D52" s="8"/>
    </row>
    <row r="53" spans="1:4" s="1" customFormat="1" ht="22.5" x14ac:dyDescent="0.25">
      <c r="A53" s="5" t="s">
        <v>84</v>
      </c>
      <c r="B53" s="9" t="s">
        <v>85</v>
      </c>
      <c r="C53" s="20">
        <v>7.4349999999999999E-2</v>
      </c>
      <c r="D53" s="8"/>
    </row>
    <row r="54" spans="1:4" s="1" customFormat="1" ht="56.25" x14ac:dyDescent="0.25">
      <c r="A54" s="5" t="s">
        <v>86</v>
      </c>
      <c r="B54" s="9" t="s">
        <v>87</v>
      </c>
      <c r="C54" s="20">
        <v>7.4349999999999999E-2</v>
      </c>
      <c r="D54" s="8"/>
    </row>
    <row r="55" spans="1:4" s="1" customFormat="1" ht="45" x14ac:dyDescent="0.25">
      <c r="A55" s="5" t="s">
        <v>88</v>
      </c>
      <c r="B55" s="9" t="s">
        <v>89</v>
      </c>
      <c r="C55" s="20">
        <v>7.4349999999999999E-2</v>
      </c>
      <c r="D55" s="8"/>
    </row>
    <row r="56" spans="1:4" s="1" customFormat="1" ht="45" x14ac:dyDescent="0.25">
      <c r="A56" s="5" t="s">
        <v>90</v>
      </c>
      <c r="B56" s="9" t="s">
        <v>91</v>
      </c>
      <c r="C56" s="20">
        <v>7.4349999999999999E-2</v>
      </c>
      <c r="D56" s="8"/>
    </row>
    <row r="57" spans="1:4" s="1" customFormat="1" ht="22.5" x14ac:dyDescent="0.25">
      <c r="A57" s="5" t="s">
        <v>92</v>
      </c>
      <c r="B57" s="9" t="s">
        <v>93</v>
      </c>
      <c r="C57" s="20">
        <v>85</v>
      </c>
      <c r="D57" s="8"/>
    </row>
    <row r="58" spans="1:4" s="1" customFormat="1" x14ac:dyDescent="0.25">
      <c r="A58" s="5" t="s">
        <v>94</v>
      </c>
      <c r="B58" s="9" t="s">
        <v>95</v>
      </c>
      <c r="C58" s="20">
        <v>85</v>
      </c>
      <c r="D58" s="8"/>
    </row>
    <row r="59" spans="1:4" s="1" customFormat="1" x14ac:dyDescent="0.25">
      <c r="A59" s="5" t="s">
        <v>96</v>
      </c>
      <c r="B59" s="9" t="s">
        <v>97</v>
      </c>
      <c r="C59" s="20">
        <v>85</v>
      </c>
      <c r="D59" s="8"/>
    </row>
    <row r="60" spans="1:4" s="1" customFormat="1" ht="22.5" x14ac:dyDescent="0.25">
      <c r="A60" s="5" t="s">
        <v>98</v>
      </c>
      <c r="B60" s="9" t="s">
        <v>99</v>
      </c>
      <c r="C60" s="20">
        <v>85</v>
      </c>
      <c r="D60" s="8"/>
    </row>
    <row r="61" spans="1:4" s="1" customFormat="1" x14ac:dyDescent="0.25">
      <c r="A61" s="5" t="s">
        <v>100</v>
      </c>
      <c r="B61" s="9" t="s">
        <v>101</v>
      </c>
      <c r="C61" s="20">
        <v>1105.8599999999999</v>
      </c>
      <c r="D61" s="8"/>
    </row>
    <row r="62" spans="1:4" s="1" customFormat="1" ht="22.5" x14ac:dyDescent="0.25">
      <c r="A62" s="5" t="s">
        <v>102</v>
      </c>
      <c r="B62" s="9" t="s">
        <v>103</v>
      </c>
      <c r="C62" s="20">
        <v>1105.8599999999999</v>
      </c>
      <c r="D62" s="8"/>
    </row>
    <row r="63" spans="1:4" s="1" customFormat="1" x14ac:dyDescent="0.25">
      <c r="A63" s="5" t="s">
        <v>104</v>
      </c>
      <c r="B63" s="9" t="s">
        <v>105</v>
      </c>
      <c r="C63" s="20">
        <v>485.8</v>
      </c>
      <c r="D63" s="8"/>
    </row>
    <row r="64" spans="1:4" s="1" customFormat="1" x14ac:dyDescent="0.25">
      <c r="A64" s="5" t="s">
        <v>106</v>
      </c>
      <c r="B64" s="9" t="s">
        <v>107</v>
      </c>
      <c r="C64" s="20">
        <v>309.5</v>
      </c>
      <c r="D64" s="8"/>
    </row>
    <row r="65" spans="1:4" s="1" customFormat="1" ht="22.5" x14ac:dyDescent="0.25">
      <c r="A65" s="5" t="s">
        <v>108</v>
      </c>
      <c r="B65" s="9" t="s">
        <v>109</v>
      </c>
      <c r="C65" s="20">
        <v>309.5</v>
      </c>
      <c r="D65" s="8"/>
    </row>
    <row r="66" spans="1:4" s="1" customFormat="1" ht="22.5" x14ac:dyDescent="0.25">
      <c r="A66" s="5" t="s">
        <v>110</v>
      </c>
      <c r="B66" s="9" t="s">
        <v>111</v>
      </c>
      <c r="C66" s="20">
        <v>176.3</v>
      </c>
      <c r="D66" s="8"/>
    </row>
    <row r="67" spans="1:4" s="1" customFormat="1" ht="22.5" x14ac:dyDescent="0.25">
      <c r="A67" s="5" t="s">
        <v>112</v>
      </c>
      <c r="B67" s="9" t="s">
        <v>113</v>
      </c>
      <c r="C67" s="20">
        <v>176.3</v>
      </c>
      <c r="D67" s="8"/>
    </row>
    <row r="68" spans="1:4" s="1" customFormat="1" ht="22.5" x14ac:dyDescent="0.25">
      <c r="A68" s="5" t="s">
        <v>114</v>
      </c>
      <c r="B68" s="9" t="s">
        <v>115</v>
      </c>
      <c r="C68" s="20">
        <v>413.36</v>
      </c>
      <c r="D68" s="8"/>
    </row>
    <row r="69" spans="1:4" s="1" customFormat="1" x14ac:dyDescent="0.25">
      <c r="A69" s="5" t="s">
        <v>116</v>
      </c>
      <c r="B69" s="9" t="s">
        <v>117</v>
      </c>
      <c r="C69" s="20">
        <v>413.36</v>
      </c>
      <c r="D69" s="8"/>
    </row>
    <row r="70" spans="1:4" s="1" customFormat="1" x14ac:dyDescent="0.25">
      <c r="A70" s="5" t="s">
        <v>118</v>
      </c>
      <c r="B70" s="9" t="s">
        <v>119</v>
      </c>
      <c r="C70" s="20">
        <v>413.36</v>
      </c>
      <c r="D70" s="8"/>
    </row>
    <row r="71" spans="1:4" s="1" customFormat="1" ht="33.75" x14ac:dyDescent="0.25">
      <c r="A71" s="5" t="s">
        <v>120</v>
      </c>
      <c r="B71" s="9" t="s">
        <v>121</v>
      </c>
      <c r="C71" s="20">
        <v>413.36</v>
      </c>
      <c r="D71" s="8"/>
    </row>
    <row r="72" spans="1:4" s="1" customFormat="1" x14ac:dyDescent="0.25">
      <c r="A72" s="5" t="s">
        <v>122</v>
      </c>
      <c r="B72" s="9" t="s">
        <v>123</v>
      </c>
      <c r="C72" s="20">
        <v>206.7</v>
      </c>
      <c r="D72" s="8"/>
    </row>
    <row r="73" spans="1:4" s="1" customFormat="1" ht="22.5" x14ac:dyDescent="0.25">
      <c r="A73" s="5" t="s">
        <v>124</v>
      </c>
      <c r="B73" s="9" t="s">
        <v>125</v>
      </c>
      <c r="C73" s="20">
        <v>206.7</v>
      </c>
      <c r="D73" s="8"/>
    </row>
    <row r="74" spans="1:4" s="1" customFormat="1" ht="22.5" x14ac:dyDescent="0.25">
      <c r="A74" s="5" t="s">
        <v>126</v>
      </c>
      <c r="B74" s="9" t="s">
        <v>127</v>
      </c>
      <c r="C74" s="20">
        <v>206.7</v>
      </c>
      <c r="D74" s="8"/>
    </row>
  </sheetData>
  <mergeCells count="7">
    <mergeCell ref="B1:C1"/>
    <mergeCell ref="B2:C2"/>
    <mergeCell ref="A5:C5"/>
    <mergeCell ref="A7:C7"/>
    <mergeCell ref="A8:A10"/>
    <mergeCell ref="B8:B10"/>
    <mergeCell ref="C8:C10"/>
  </mergeCells>
  <pageMargins left="0.7" right="0.7" top="0.75" bottom="0.75" header="0.3" footer="0.3"/>
  <pageSetup paperSize="9" scale="84" orientation="portrait" verticalDpi="0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workbookViewId="0">
      <selection activeCell="H6" sqref="H6"/>
    </sheetView>
  </sheetViews>
  <sheetFormatPr defaultRowHeight="15" x14ac:dyDescent="0.25"/>
  <cols>
    <col min="1" max="1" width="49" customWidth="1"/>
    <col min="4" max="4" width="20.140625" customWidth="1"/>
    <col min="5" max="5" width="13.5703125" customWidth="1"/>
    <col min="6" max="6" width="18.28515625" style="4" customWidth="1"/>
  </cols>
  <sheetData>
    <row r="1" spans="1:6" ht="15.75" x14ac:dyDescent="0.25">
      <c r="D1" s="51"/>
      <c r="E1" s="36" t="s">
        <v>304</v>
      </c>
      <c r="F1" s="36"/>
    </row>
    <row r="2" spans="1:6" ht="45.75" customHeight="1" x14ac:dyDescent="0.25">
      <c r="D2" s="37" t="s">
        <v>130</v>
      </c>
      <c r="E2" s="37"/>
      <c r="F2" s="37"/>
    </row>
    <row r="3" spans="1:6" ht="50.25" customHeight="1" x14ac:dyDescent="0.3">
      <c r="A3" s="35" t="s">
        <v>305</v>
      </c>
      <c r="B3" s="35"/>
      <c r="C3" s="35"/>
      <c r="D3" s="35"/>
      <c r="E3" s="35"/>
      <c r="F3" s="35"/>
    </row>
    <row r="5" spans="1:6" ht="15.75" thickBot="1" x14ac:dyDescent="0.3"/>
    <row r="6" spans="1:6" ht="31.5" x14ac:dyDescent="0.25">
      <c r="A6" s="52" t="s">
        <v>132</v>
      </c>
      <c r="B6" s="53" t="s">
        <v>133</v>
      </c>
      <c r="C6" s="53" t="s">
        <v>134</v>
      </c>
      <c r="D6" s="53" t="s">
        <v>135</v>
      </c>
      <c r="E6" s="53" t="s">
        <v>136</v>
      </c>
      <c r="F6" s="54" t="s">
        <v>306</v>
      </c>
    </row>
    <row r="7" spans="1:6" ht="47.25" x14ac:dyDescent="0.25">
      <c r="A7" s="57" t="s">
        <v>138</v>
      </c>
      <c r="B7" s="58" t="s">
        <v>139</v>
      </c>
      <c r="C7" s="58" t="s">
        <v>139</v>
      </c>
      <c r="D7" s="58" t="s">
        <v>140</v>
      </c>
      <c r="E7" s="58" t="s">
        <v>141</v>
      </c>
      <c r="F7" s="89">
        <f>F8+F54+F62+F68+F87+F121+F127+F142</f>
        <v>8189.5</v>
      </c>
    </row>
    <row r="8" spans="1:6" ht="15.75" x14ac:dyDescent="0.25">
      <c r="A8" s="55" t="s">
        <v>142</v>
      </c>
      <c r="B8" s="56" t="s">
        <v>143</v>
      </c>
      <c r="C8" s="56" t="s">
        <v>139</v>
      </c>
      <c r="D8" s="56" t="s">
        <v>144</v>
      </c>
      <c r="E8" s="56" t="s">
        <v>141</v>
      </c>
      <c r="F8" s="89">
        <f>F9+F16+F26+F31+F37+F42</f>
        <v>2654.3</v>
      </c>
    </row>
    <row r="9" spans="1:6" ht="47.25" x14ac:dyDescent="0.25">
      <c r="A9" s="57" t="s">
        <v>145</v>
      </c>
      <c r="B9" s="58" t="s">
        <v>143</v>
      </c>
      <c r="C9" s="58" t="s">
        <v>146</v>
      </c>
      <c r="D9" s="58" t="s">
        <v>144</v>
      </c>
      <c r="E9" s="58" t="s">
        <v>141</v>
      </c>
      <c r="F9" s="89">
        <f>F10</f>
        <v>489.6</v>
      </c>
    </row>
    <row r="10" spans="1:6" ht="31.5" x14ac:dyDescent="0.25">
      <c r="A10" s="57" t="s">
        <v>147</v>
      </c>
      <c r="B10" s="58" t="s">
        <v>143</v>
      </c>
      <c r="C10" s="58" t="s">
        <v>146</v>
      </c>
      <c r="D10" s="58" t="s">
        <v>148</v>
      </c>
      <c r="E10" s="58" t="s">
        <v>141</v>
      </c>
      <c r="F10" s="90">
        <f>F11</f>
        <v>489.6</v>
      </c>
    </row>
    <row r="11" spans="1:6" ht="47.25" x14ac:dyDescent="0.25">
      <c r="A11" s="57" t="s">
        <v>149</v>
      </c>
      <c r="B11" s="58" t="s">
        <v>143</v>
      </c>
      <c r="C11" s="58" t="s">
        <v>146</v>
      </c>
      <c r="D11" s="58" t="s">
        <v>150</v>
      </c>
      <c r="E11" s="58" t="s">
        <v>141</v>
      </c>
      <c r="F11" s="89">
        <f>F12</f>
        <v>489.6</v>
      </c>
    </row>
    <row r="12" spans="1:6" ht="15.75" x14ac:dyDescent="0.25">
      <c r="A12" s="57" t="s">
        <v>151</v>
      </c>
      <c r="B12" s="58" t="s">
        <v>143</v>
      </c>
      <c r="C12" s="58" t="s">
        <v>146</v>
      </c>
      <c r="D12" s="58" t="s">
        <v>152</v>
      </c>
      <c r="E12" s="58" t="s">
        <v>141</v>
      </c>
      <c r="F12" s="90">
        <f>F13</f>
        <v>489.6</v>
      </c>
    </row>
    <row r="13" spans="1:6" ht="31.5" x14ac:dyDescent="0.25">
      <c r="A13" s="57" t="s">
        <v>153</v>
      </c>
      <c r="B13" s="58" t="s">
        <v>143</v>
      </c>
      <c r="C13" s="58" t="s">
        <v>146</v>
      </c>
      <c r="D13" s="58" t="s">
        <v>152</v>
      </c>
      <c r="E13" s="58" t="s">
        <v>154</v>
      </c>
      <c r="F13" s="90">
        <f>F14+F15</f>
        <v>489.6</v>
      </c>
    </row>
    <row r="14" spans="1:6" ht="31.5" x14ac:dyDescent="0.25">
      <c r="A14" s="57" t="s">
        <v>155</v>
      </c>
      <c r="B14" s="58" t="s">
        <v>143</v>
      </c>
      <c r="C14" s="58" t="s">
        <v>146</v>
      </c>
      <c r="D14" s="58" t="s">
        <v>152</v>
      </c>
      <c r="E14" s="58" t="s">
        <v>156</v>
      </c>
      <c r="F14" s="90">
        <v>377</v>
      </c>
    </row>
    <row r="15" spans="1:6" ht="63" x14ac:dyDescent="0.25">
      <c r="A15" s="57" t="s">
        <v>157</v>
      </c>
      <c r="B15" s="58" t="s">
        <v>143</v>
      </c>
      <c r="C15" s="58" t="s">
        <v>146</v>
      </c>
      <c r="D15" s="58" t="s">
        <v>152</v>
      </c>
      <c r="E15" s="58" t="s">
        <v>158</v>
      </c>
      <c r="F15" s="90">
        <v>112.6</v>
      </c>
    </row>
    <row r="16" spans="1:6" ht="94.5" x14ac:dyDescent="0.25">
      <c r="A16" s="55" t="s">
        <v>159</v>
      </c>
      <c r="B16" s="56" t="s">
        <v>143</v>
      </c>
      <c r="C16" s="56" t="s">
        <v>160</v>
      </c>
      <c r="D16" s="56" t="s">
        <v>144</v>
      </c>
      <c r="E16" s="56" t="s">
        <v>141</v>
      </c>
      <c r="F16" s="89">
        <f>F17</f>
        <v>1425.6000000000001</v>
      </c>
    </row>
    <row r="17" spans="1:6" ht="31.5" x14ac:dyDescent="0.25">
      <c r="A17" s="57" t="s">
        <v>147</v>
      </c>
      <c r="B17" s="58" t="s">
        <v>143</v>
      </c>
      <c r="C17" s="58" t="s">
        <v>160</v>
      </c>
      <c r="D17" s="58" t="s">
        <v>148</v>
      </c>
      <c r="E17" s="58" t="s">
        <v>141</v>
      </c>
      <c r="F17" s="90">
        <f>F18</f>
        <v>1425.6000000000001</v>
      </c>
    </row>
    <row r="18" spans="1:6" ht="47.25" x14ac:dyDescent="0.25">
      <c r="A18" s="57" t="s">
        <v>149</v>
      </c>
      <c r="B18" s="58" t="s">
        <v>143</v>
      </c>
      <c r="C18" s="58" t="s">
        <v>160</v>
      </c>
      <c r="D18" s="58" t="s">
        <v>150</v>
      </c>
      <c r="E18" s="58" t="s">
        <v>141</v>
      </c>
      <c r="F18" s="90">
        <f>F19+F24</f>
        <v>1425.6000000000001</v>
      </c>
    </row>
    <row r="19" spans="1:6" ht="15.75" x14ac:dyDescent="0.25">
      <c r="A19" s="57" t="s">
        <v>161</v>
      </c>
      <c r="B19" s="58" t="s">
        <v>143</v>
      </c>
      <c r="C19" s="58" t="s">
        <v>160</v>
      </c>
      <c r="D19" s="58" t="s">
        <v>162</v>
      </c>
      <c r="E19" s="58" t="s">
        <v>141</v>
      </c>
      <c r="F19" s="90">
        <f>F20+F23</f>
        <v>1424.1000000000001</v>
      </c>
    </row>
    <row r="20" spans="1:6" ht="31.5" x14ac:dyDescent="0.25">
      <c r="A20" s="57" t="s">
        <v>153</v>
      </c>
      <c r="B20" s="58" t="s">
        <v>143</v>
      </c>
      <c r="C20" s="58" t="s">
        <v>160</v>
      </c>
      <c r="D20" s="58" t="s">
        <v>162</v>
      </c>
      <c r="E20" s="58" t="s">
        <v>154</v>
      </c>
      <c r="F20" s="90">
        <f>F21+F22</f>
        <v>1178.2</v>
      </c>
    </row>
    <row r="21" spans="1:6" ht="31.5" x14ac:dyDescent="0.25">
      <c r="A21" s="57" t="s">
        <v>155</v>
      </c>
      <c r="B21" s="58" t="s">
        <v>143</v>
      </c>
      <c r="C21" s="58" t="s">
        <v>160</v>
      </c>
      <c r="D21" s="58" t="s">
        <v>162</v>
      </c>
      <c r="E21" s="58" t="s">
        <v>156</v>
      </c>
      <c r="F21" s="90">
        <v>905.4</v>
      </c>
    </row>
    <row r="22" spans="1:6" ht="63" x14ac:dyDescent="0.25">
      <c r="A22" s="57" t="s">
        <v>157</v>
      </c>
      <c r="B22" s="58" t="s">
        <v>143</v>
      </c>
      <c r="C22" s="58" t="s">
        <v>160</v>
      </c>
      <c r="D22" s="58" t="s">
        <v>162</v>
      </c>
      <c r="E22" s="58" t="s">
        <v>158</v>
      </c>
      <c r="F22" s="90">
        <v>272.8</v>
      </c>
    </row>
    <row r="23" spans="1:6" ht="47.25" x14ac:dyDescent="0.25">
      <c r="A23" s="57" t="s">
        <v>163</v>
      </c>
      <c r="B23" s="58" t="s">
        <v>143</v>
      </c>
      <c r="C23" s="58" t="s">
        <v>160</v>
      </c>
      <c r="D23" s="58" t="s">
        <v>162</v>
      </c>
      <c r="E23" s="58" t="s">
        <v>164</v>
      </c>
      <c r="F23" s="90">
        <v>245.9</v>
      </c>
    </row>
    <row r="24" spans="1:6" ht="47.25" x14ac:dyDescent="0.25">
      <c r="A24" s="57" t="s">
        <v>165</v>
      </c>
      <c r="B24" s="58" t="s">
        <v>143</v>
      </c>
      <c r="C24" s="58" t="s">
        <v>160</v>
      </c>
      <c r="D24" s="58" t="s">
        <v>166</v>
      </c>
      <c r="E24" s="58" t="s">
        <v>141</v>
      </c>
      <c r="F24" s="90">
        <f>F25</f>
        <v>1.5</v>
      </c>
    </row>
    <row r="25" spans="1:6" ht="15.75" x14ac:dyDescent="0.25">
      <c r="A25" s="57" t="s">
        <v>167</v>
      </c>
      <c r="B25" s="58" t="s">
        <v>143</v>
      </c>
      <c r="C25" s="58" t="s">
        <v>160</v>
      </c>
      <c r="D25" s="58" t="s">
        <v>166</v>
      </c>
      <c r="E25" s="58" t="s">
        <v>168</v>
      </c>
      <c r="F25" s="90">
        <v>1.5</v>
      </c>
    </row>
    <row r="26" spans="1:6" ht="78.75" x14ac:dyDescent="0.25">
      <c r="A26" s="55" t="s">
        <v>169</v>
      </c>
      <c r="B26" s="56" t="s">
        <v>143</v>
      </c>
      <c r="C26" s="56" t="s">
        <v>170</v>
      </c>
      <c r="D26" s="56" t="s">
        <v>144</v>
      </c>
      <c r="E26" s="56" t="s">
        <v>141</v>
      </c>
      <c r="F26" s="89">
        <f>F27</f>
        <v>2.5</v>
      </c>
    </row>
    <row r="27" spans="1:6" ht="31.5" x14ac:dyDescent="0.25">
      <c r="A27" s="57" t="s">
        <v>147</v>
      </c>
      <c r="B27" s="58" t="s">
        <v>143</v>
      </c>
      <c r="C27" s="58" t="s">
        <v>170</v>
      </c>
      <c r="D27" s="58" t="s">
        <v>148</v>
      </c>
      <c r="E27" s="58" t="s">
        <v>141</v>
      </c>
      <c r="F27" s="89">
        <f>F28</f>
        <v>2.5</v>
      </c>
    </row>
    <row r="28" spans="1:6" ht="47.25" x14ac:dyDescent="0.25">
      <c r="A28" s="57" t="s">
        <v>149</v>
      </c>
      <c r="B28" s="58" t="s">
        <v>143</v>
      </c>
      <c r="C28" s="58" t="s">
        <v>170</v>
      </c>
      <c r="D28" s="58" t="s">
        <v>150</v>
      </c>
      <c r="E28" s="58" t="s">
        <v>141</v>
      </c>
      <c r="F28" s="90">
        <f>F29</f>
        <v>2.5</v>
      </c>
    </row>
    <row r="29" spans="1:6" ht="63" x14ac:dyDescent="0.25">
      <c r="A29" s="57" t="s">
        <v>171</v>
      </c>
      <c r="B29" s="58" t="s">
        <v>143</v>
      </c>
      <c r="C29" s="58" t="s">
        <v>170</v>
      </c>
      <c r="D29" s="58" t="s">
        <v>172</v>
      </c>
      <c r="E29" s="58" t="s">
        <v>141</v>
      </c>
      <c r="F29" s="90">
        <f>F30</f>
        <v>2.5</v>
      </c>
    </row>
    <row r="30" spans="1:6" ht="15.75" x14ac:dyDescent="0.25">
      <c r="A30" s="57" t="s">
        <v>167</v>
      </c>
      <c r="B30" s="58" t="s">
        <v>143</v>
      </c>
      <c r="C30" s="58" t="s">
        <v>170</v>
      </c>
      <c r="D30" s="58" t="s">
        <v>172</v>
      </c>
      <c r="E30" s="58" t="s">
        <v>168</v>
      </c>
      <c r="F30" s="90">
        <v>2.5</v>
      </c>
    </row>
    <row r="31" spans="1:6" ht="31.5" x14ac:dyDescent="0.25">
      <c r="A31" s="80" t="s">
        <v>173</v>
      </c>
      <c r="B31" s="56" t="s">
        <v>143</v>
      </c>
      <c r="C31" s="56" t="s">
        <v>174</v>
      </c>
      <c r="D31" s="56" t="s">
        <v>144</v>
      </c>
      <c r="E31" s="56" t="s">
        <v>141</v>
      </c>
      <c r="F31" s="89">
        <f>F32</f>
        <v>12.5</v>
      </c>
    </row>
    <row r="32" spans="1:6" ht="31.5" x14ac:dyDescent="0.25">
      <c r="A32" s="57" t="s">
        <v>147</v>
      </c>
      <c r="B32" s="58" t="s">
        <v>143</v>
      </c>
      <c r="C32" s="58" t="s">
        <v>174</v>
      </c>
      <c r="D32" s="58" t="s">
        <v>148</v>
      </c>
      <c r="E32" s="58" t="s">
        <v>141</v>
      </c>
      <c r="F32" s="90">
        <f>F33</f>
        <v>12.5</v>
      </c>
    </row>
    <row r="33" spans="1:6" ht="47.25" x14ac:dyDescent="0.25">
      <c r="A33" s="57" t="s">
        <v>149</v>
      </c>
      <c r="B33" s="58" t="s">
        <v>143</v>
      </c>
      <c r="C33" s="58" t="s">
        <v>174</v>
      </c>
      <c r="D33" s="58" t="s">
        <v>150</v>
      </c>
      <c r="E33" s="58" t="s">
        <v>141</v>
      </c>
      <c r="F33" s="90">
        <f>F34</f>
        <v>12.5</v>
      </c>
    </row>
    <row r="34" spans="1:6" ht="15.75" x14ac:dyDescent="0.25">
      <c r="A34" s="59" t="s">
        <v>175</v>
      </c>
      <c r="B34" s="58" t="s">
        <v>143</v>
      </c>
      <c r="C34" s="58" t="s">
        <v>174</v>
      </c>
      <c r="D34" s="58" t="s">
        <v>176</v>
      </c>
      <c r="E34" s="58" t="s">
        <v>141</v>
      </c>
      <c r="F34" s="90">
        <f>F35</f>
        <v>12.5</v>
      </c>
    </row>
    <row r="35" spans="1:6" ht="15.75" x14ac:dyDescent="0.25">
      <c r="A35" s="59" t="s">
        <v>177</v>
      </c>
      <c r="B35" s="58" t="s">
        <v>143</v>
      </c>
      <c r="C35" s="58" t="s">
        <v>174</v>
      </c>
      <c r="D35" s="58" t="s">
        <v>178</v>
      </c>
      <c r="E35" s="58" t="s">
        <v>141</v>
      </c>
      <c r="F35" s="90">
        <v>12.5</v>
      </c>
    </row>
    <row r="36" spans="1:6" ht="15.75" x14ac:dyDescent="0.25">
      <c r="A36" s="60" t="s">
        <v>179</v>
      </c>
      <c r="B36" s="58" t="s">
        <v>143</v>
      </c>
      <c r="C36" s="58" t="s">
        <v>174</v>
      </c>
      <c r="D36" s="58" t="s">
        <v>178</v>
      </c>
      <c r="E36" s="58" t="s">
        <v>180</v>
      </c>
      <c r="F36" s="90">
        <v>12.5</v>
      </c>
    </row>
    <row r="37" spans="1:6" ht="15.75" x14ac:dyDescent="0.25">
      <c r="A37" s="55" t="s">
        <v>181</v>
      </c>
      <c r="B37" s="56" t="s">
        <v>143</v>
      </c>
      <c r="C37" s="56" t="s">
        <v>182</v>
      </c>
      <c r="D37" s="56" t="s">
        <v>144</v>
      </c>
      <c r="E37" s="56" t="s">
        <v>141</v>
      </c>
      <c r="F37" s="89">
        <f>F38</f>
        <v>0</v>
      </c>
    </row>
    <row r="38" spans="1:6" ht="31.5" x14ac:dyDescent="0.25">
      <c r="A38" s="57" t="s">
        <v>147</v>
      </c>
      <c r="B38" s="58" t="s">
        <v>143</v>
      </c>
      <c r="C38" s="58" t="s">
        <v>182</v>
      </c>
      <c r="D38" s="58" t="s">
        <v>148</v>
      </c>
      <c r="E38" s="58" t="s">
        <v>141</v>
      </c>
      <c r="F38" s="90">
        <f>F39</f>
        <v>0</v>
      </c>
    </row>
    <row r="39" spans="1:6" ht="15.75" x14ac:dyDescent="0.25">
      <c r="A39" s="57" t="s">
        <v>181</v>
      </c>
      <c r="B39" s="58" t="s">
        <v>143</v>
      </c>
      <c r="C39" s="58" t="s">
        <v>182</v>
      </c>
      <c r="D39" s="58" t="s">
        <v>183</v>
      </c>
      <c r="E39" s="58" t="s">
        <v>141</v>
      </c>
      <c r="F39" s="90">
        <f>F40</f>
        <v>0</v>
      </c>
    </row>
    <row r="40" spans="1:6" ht="15.75" x14ac:dyDescent="0.25">
      <c r="A40" s="57" t="s">
        <v>184</v>
      </c>
      <c r="B40" s="58" t="s">
        <v>143</v>
      </c>
      <c r="C40" s="58" t="s">
        <v>182</v>
      </c>
      <c r="D40" s="58" t="s">
        <v>185</v>
      </c>
      <c r="E40" s="58" t="s">
        <v>141</v>
      </c>
      <c r="F40" s="90">
        <f>F41</f>
        <v>0</v>
      </c>
    </row>
    <row r="41" spans="1:6" ht="15.75" x14ac:dyDescent="0.25">
      <c r="A41" s="57" t="s">
        <v>186</v>
      </c>
      <c r="B41" s="58" t="s">
        <v>143</v>
      </c>
      <c r="C41" s="58" t="s">
        <v>182</v>
      </c>
      <c r="D41" s="58" t="s">
        <v>185</v>
      </c>
      <c r="E41" s="58" t="s">
        <v>187</v>
      </c>
      <c r="F41" s="90">
        <v>0</v>
      </c>
    </row>
    <row r="42" spans="1:6" ht="15.75" x14ac:dyDescent="0.25">
      <c r="A42" s="55" t="s">
        <v>188</v>
      </c>
      <c r="B42" s="56" t="s">
        <v>143</v>
      </c>
      <c r="C42" s="56" t="s">
        <v>189</v>
      </c>
      <c r="D42" s="56" t="s">
        <v>144</v>
      </c>
      <c r="E42" s="56" t="s">
        <v>141</v>
      </c>
      <c r="F42" s="89">
        <f>F43</f>
        <v>724.10000000000014</v>
      </c>
    </row>
    <row r="43" spans="1:6" ht="31.5" x14ac:dyDescent="0.25">
      <c r="A43" s="57" t="s">
        <v>147</v>
      </c>
      <c r="B43" s="58" t="s">
        <v>143</v>
      </c>
      <c r="C43" s="58" t="s">
        <v>189</v>
      </c>
      <c r="D43" s="58" t="s">
        <v>148</v>
      </c>
      <c r="E43" s="58" t="s">
        <v>141</v>
      </c>
      <c r="F43" s="90">
        <f>F44</f>
        <v>724.10000000000014</v>
      </c>
    </row>
    <row r="44" spans="1:6" ht="31.5" x14ac:dyDescent="0.25">
      <c r="A44" s="57" t="s">
        <v>190</v>
      </c>
      <c r="B44" s="58" t="s">
        <v>143</v>
      </c>
      <c r="C44" s="58" t="s">
        <v>189</v>
      </c>
      <c r="D44" s="58" t="s">
        <v>191</v>
      </c>
      <c r="E44" s="58" t="s">
        <v>141</v>
      </c>
      <c r="F44" s="90">
        <f>F45</f>
        <v>724.10000000000014</v>
      </c>
    </row>
    <row r="45" spans="1:6" ht="15.75" x14ac:dyDescent="0.25">
      <c r="A45" s="57" t="s">
        <v>192</v>
      </c>
      <c r="B45" s="58" t="s">
        <v>143</v>
      </c>
      <c r="C45" s="58" t="s">
        <v>189</v>
      </c>
      <c r="D45" s="58" t="s">
        <v>193</v>
      </c>
      <c r="E45" s="58" t="s">
        <v>141</v>
      </c>
      <c r="F45" s="90">
        <f>F46+F49+F50</f>
        <v>724.10000000000014</v>
      </c>
    </row>
    <row r="46" spans="1:6" ht="31.5" x14ac:dyDescent="0.25">
      <c r="A46" s="57" t="s">
        <v>194</v>
      </c>
      <c r="B46" s="58" t="s">
        <v>143</v>
      </c>
      <c r="C46" s="58" t="s">
        <v>189</v>
      </c>
      <c r="D46" s="58" t="s">
        <v>193</v>
      </c>
      <c r="E46" s="58" t="s">
        <v>195</v>
      </c>
      <c r="F46" s="90">
        <f>F47+F48</f>
        <v>476.1</v>
      </c>
    </row>
    <row r="47" spans="1:6" ht="15.75" x14ac:dyDescent="0.25">
      <c r="A47" s="57" t="s">
        <v>196</v>
      </c>
      <c r="B47" s="58" t="s">
        <v>143</v>
      </c>
      <c r="C47" s="58" t="s">
        <v>189</v>
      </c>
      <c r="D47" s="58" t="s">
        <v>193</v>
      </c>
      <c r="E47" s="58" t="s">
        <v>197</v>
      </c>
      <c r="F47" s="90">
        <v>360.5</v>
      </c>
    </row>
    <row r="48" spans="1:6" ht="63" x14ac:dyDescent="0.25">
      <c r="A48" s="57" t="s">
        <v>198</v>
      </c>
      <c r="B48" s="58" t="s">
        <v>143</v>
      </c>
      <c r="C48" s="58" t="s">
        <v>189</v>
      </c>
      <c r="D48" s="58" t="s">
        <v>193</v>
      </c>
      <c r="E48" s="58" t="s">
        <v>199</v>
      </c>
      <c r="F48" s="90">
        <v>115.6</v>
      </c>
    </row>
    <row r="49" spans="1:6" ht="47.25" x14ac:dyDescent="0.25">
      <c r="A49" s="57" t="s">
        <v>163</v>
      </c>
      <c r="B49" s="58" t="s">
        <v>143</v>
      </c>
      <c r="C49" s="58" t="s">
        <v>189</v>
      </c>
      <c r="D49" s="58" t="s">
        <v>193</v>
      </c>
      <c r="E49" s="58" t="s">
        <v>164</v>
      </c>
      <c r="F49" s="90">
        <v>220.8</v>
      </c>
    </row>
    <row r="50" spans="1:6" ht="15.75" x14ac:dyDescent="0.25">
      <c r="A50" s="57" t="s">
        <v>200</v>
      </c>
      <c r="B50" s="58" t="s">
        <v>143</v>
      </c>
      <c r="C50" s="58" t="s">
        <v>189</v>
      </c>
      <c r="D50" s="58" t="s">
        <v>193</v>
      </c>
      <c r="E50" s="58" t="s">
        <v>201</v>
      </c>
      <c r="F50" s="90">
        <f>F51+F52+F53</f>
        <v>27.200000000000003</v>
      </c>
    </row>
    <row r="51" spans="1:6" ht="31.5" x14ac:dyDescent="0.25">
      <c r="A51" s="57" t="s">
        <v>202</v>
      </c>
      <c r="B51" s="58" t="s">
        <v>143</v>
      </c>
      <c r="C51" s="58" t="s">
        <v>189</v>
      </c>
      <c r="D51" s="58" t="s">
        <v>193</v>
      </c>
      <c r="E51" s="58" t="s">
        <v>203</v>
      </c>
      <c r="F51" s="90">
        <v>1.8</v>
      </c>
    </row>
    <row r="52" spans="1:6" ht="15.75" x14ac:dyDescent="0.25">
      <c r="A52" s="57" t="s">
        <v>204</v>
      </c>
      <c r="B52" s="58" t="s">
        <v>143</v>
      </c>
      <c r="C52" s="58" t="s">
        <v>189</v>
      </c>
      <c r="D52" s="58" t="s">
        <v>193</v>
      </c>
      <c r="E52" s="58" t="s">
        <v>205</v>
      </c>
      <c r="F52" s="90">
        <v>21.6</v>
      </c>
    </row>
    <row r="53" spans="1:6" ht="15.75" x14ac:dyDescent="0.25">
      <c r="A53" s="57" t="s">
        <v>179</v>
      </c>
      <c r="B53" s="58" t="s">
        <v>143</v>
      </c>
      <c r="C53" s="58" t="s">
        <v>189</v>
      </c>
      <c r="D53" s="58" t="s">
        <v>193</v>
      </c>
      <c r="E53" s="58" t="s">
        <v>180</v>
      </c>
      <c r="F53" s="90">
        <v>3.8</v>
      </c>
    </row>
    <row r="54" spans="1:6" ht="15.75" x14ac:dyDescent="0.25">
      <c r="A54" s="55" t="s">
        <v>206</v>
      </c>
      <c r="B54" s="56" t="s">
        <v>146</v>
      </c>
      <c r="C54" s="56" t="s">
        <v>139</v>
      </c>
      <c r="D54" s="56" t="s">
        <v>144</v>
      </c>
      <c r="E54" s="56" t="s">
        <v>141</v>
      </c>
      <c r="F54" s="89">
        <f>F55</f>
        <v>206.7</v>
      </c>
    </row>
    <row r="55" spans="1:6" ht="31.5" x14ac:dyDescent="0.25">
      <c r="A55" s="57" t="s">
        <v>207</v>
      </c>
      <c r="B55" s="58" t="s">
        <v>146</v>
      </c>
      <c r="C55" s="58" t="s">
        <v>208</v>
      </c>
      <c r="D55" s="58" t="s">
        <v>144</v>
      </c>
      <c r="E55" s="58" t="s">
        <v>141</v>
      </c>
      <c r="F55" s="90">
        <f>F56</f>
        <v>206.7</v>
      </c>
    </row>
    <row r="56" spans="1:6" ht="31.5" x14ac:dyDescent="0.25">
      <c r="A56" s="57" t="s">
        <v>147</v>
      </c>
      <c r="B56" s="58" t="s">
        <v>146</v>
      </c>
      <c r="C56" s="58" t="s">
        <v>208</v>
      </c>
      <c r="D56" s="58" t="s">
        <v>148</v>
      </c>
      <c r="E56" s="58" t="s">
        <v>141</v>
      </c>
      <c r="F56" s="90">
        <f>F57</f>
        <v>206.7</v>
      </c>
    </row>
    <row r="57" spans="1:6" ht="47.25" x14ac:dyDescent="0.25">
      <c r="A57" s="57" t="s">
        <v>209</v>
      </c>
      <c r="B57" s="58" t="s">
        <v>146</v>
      </c>
      <c r="C57" s="58" t="s">
        <v>208</v>
      </c>
      <c r="D57" s="58" t="s">
        <v>210</v>
      </c>
      <c r="E57" s="58" t="s">
        <v>141</v>
      </c>
      <c r="F57" s="90">
        <f>F58+F61</f>
        <v>206.7</v>
      </c>
    </row>
    <row r="58" spans="1:6" ht="31.5" x14ac:dyDescent="0.25">
      <c r="A58" s="57" t="s">
        <v>153</v>
      </c>
      <c r="B58" s="58" t="s">
        <v>146</v>
      </c>
      <c r="C58" s="58" t="s">
        <v>208</v>
      </c>
      <c r="D58" s="58" t="s">
        <v>210</v>
      </c>
      <c r="E58" s="58" t="s">
        <v>154</v>
      </c>
      <c r="F58" s="90">
        <f>F59+F60</f>
        <v>206</v>
      </c>
    </row>
    <row r="59" spans="1:6" ht="31.5" x14ac:dyDescent="0.25">
      <c r="A59" s="57" t="s">
        <v>155</v>
      </c>
      <c r="B59" s="58" t="s">
        <v>146</v>
      </c>
      <c r="C59" s="58" t="s">
        <v>208</v>
      </c>
      <c r="D59" s="58" t="s">
        <v>210</v>
      </c>
      <c r="E59" s="58" t="s">
        <v>156</v>
      </c>
      <c r="F59" s="90">
        <v>157.6</v>
      </c>
    </row>
    <row r="60" spans="1:6" ht="63" x14ac:dyDescent="0.25">
      <c r="A60" s="57" t="s">
        <v>157</v>
      </c>
      <c r="B60" s="58" t="s">
        <v>146</v>
      </c>
      <c r="C60" s="58" t="s">
        <v>208</v>
      </c>
      <c r="D60" s="58" t="s">
        <v>210</v>
      </c>
      <c r="E60" s="58" t="s">
        <v>158</v>
      </c>
      <c r="F60" s="90">
        <v>48.4</v>
      </c>
    </row>
    <row r="61" spans="1:6" ht="47.25" x14ac:dyDescent="0.25">
      <c r="A61" s="57" t="s">
        <v>163</v>
      </c>
      <c r="B61" s="58" t="s">
        <v>146</v>
      </c>
      <c r="C61" s="58" t="s">
        <v>208</v>
      </c>
      <c r="D61" s="58" t="s">
        <v>210</v>
      </c>
      <c r="E61" s="58" t="s">
        <v>164</v>
      </c>
      <c r="F61" s="90">
        <v>0.7</v>
      </c>
    </row>
    <row r="62" spans="1:6" ht="31.5" x14ac:dyDescent="0.25">
      <c r="A62" s="55" t="s">
        <v>211</v>
      </c>
      <c r="B62" s="56" t="s">
        <v>208</v>
      </c>
      <c r="C62" s="56" t="s">
        <v>139</v>
      </c>
      <c r="D62" s="56" t="s">
        <v>144</v>
      </c>
      <c r="E62" s="56" t="s">
        <v>141</v>
      </c>
      <c r="F62" s="89">
        <f>F63</f>
        <v>23.4</v>
      </c>
    </row>
    <row r="63" spans="1:6" ht="15.75" x14ac:dyDescent="0.25">
      <c r="A63" s="57" t="s">
        <v>212</v>
      </c>
      <c r="B63" s="58" t="s">
        <v>208</v>
      </c>
      <c r="C63" s="58" t="s">
        <v>213</v>
      </c>
      <c r="D63" s="58" t="s">
        <v>144</v>
      </c>
      <c r="E63" s="58" t="s">
        <v>141</v>
      </c>
      <c r="F63" s="90">
        <f>F64</f>
        <v>23.4</v>
      </c>
    </row>
    <row r="64" spans="1:6" ht="47.25" x14ac:dyDescent="0.25">
      <c r="A64" s="57" t="s">
        <v>214</v>
      </c>
      <c r="B64" s="58" t="s">
        <v>208</v>
      </c>
      <c r="C64" s="58" t="s">
        <v>213</v>
      </c>
      <c r="D64" s="58" t="s">
        <v>215</v>
      </c>
      <c r="E64" s="58" t="s">
        <v>141</v>
      </c>
      <c r="F64" s="90">
        <f>F65</f>
        <v>23.4</v>
      </c>
    </row>
    <row r="65" spans="1:6" ht="47.25" x14ac:dyDescent="0.25">
      <c r="A65" s="57" t="s">
        <v>149</v>
      </c>
      <c r="B65" s="58" t="s">
        <v>208</v>
      </c>
      <c r="C65" s="58" t="s">
        <v>213</v>
      </c>
      <c r="D65" s="58" t="s">
        <v>216</v>
      </c>
      <c r="E65" s="58" t="s">
        <v>141</v>
      </c>
      <c r="F65" s="90">
        <f>F66</f>
        <v>23.4</v>
      </c>
    </row>
    <row r="66" spans="1:6" ht="15.75" x14ac:dyDescent="0.25">
      <c r="A66" s="57" t="s">
        <v>161</v>
      </c>
      <c r="B66" s="58" t="s">
        <v>208</v>
      </c>
      <c r="C66" s="58" t="s">
        <v>213</v>
      </c>
      <c r="D66" s="58" t="s">
        <v>217</v>
      </c>
      <c r="E66" s="58" t="s">
        <v>141</v>
      </c>
      <c r="F66" s="90">
        <f>F67</f>
        <v>23.4</v>
      </c>
    </row>
    <row r="67" spans="1:6" ht="47.25" x14ac:dyDescent="0.25">
      <c r="A67" s="57" t="s">
        <v>163</v>
      </c>
      <c r="B67" s="58" t="s">
        <v>208</v>
      </c>
      <c r="C67" s="58" t="s">
        <v>213</v>
      </c>
      <c r="D67" s="58" t="s">
        <v>217</v>
      </c>
      <c r="E67" s="58" t="s">
        <v>164</v>
      </c>
      <c r="F67" s="90">
        <v>23.4</v>
      </c>
    </row>
    <row r="68" spans="1:6" ht="15.75" x14ac:dyDescent="0.25">
      <c r="A68" s="55" t="s">
        <v>218</v>
      </c>
      <c r="B68" s="56" t="s">
        <v>160</v>
      </c>
      <c r="C68" s="56" t="s">
        <v>139</v>
      </c>
      <c r="D68" s="56" t="s">
        <v>144</v>
      </c>
      <c r="E68" s="56" t="s">
        <v>141</v>
      </c>
      <c r="F68" s="89">
        <f>F69+F74</f>
        <v>2402.6999999999998</v>
      </c>
    </row>
    <row r="69" spans="1:6" ht="15.75" x14ac:dyDescent="0.25">
      <c r="A69" s="57" t="s">
        <v>219</v>
      </c>
      <c r="B69" s="58" t="s">
        <v>160</v>
      </c>
      <c r="C69" s="58" t="s">
        <v>220</v>
      </c>
      <c r="D69" s="58" t="s">
        <v>144</v>
      </c>
      <c r="E69" s="58" t="s">
        <v>141</v>
      </c>
      <c r="F69" s="90">
        <f>F70</f>
        <v>2092</v>
      </c>
    </row>
    <row r="70" spans="1:6" ht="31.5" x14ac:dyDescent="0.25">
      <c r="A70" s="57" t="s">
        <v>221</v>
      </c>
      <c r="B70" s="58" t="s">
        <v>160</v>
      </c>
      <c r="C70" s="58" t="s">
        <v>220</v>
      </c>
      <c r="D70" s="58" t="s">
        <v>222</v>
      </c>
      <c r="E70" s="58" t="s">
        <v>141</v>
      </c>
      <c r="F70" s="90">
        <f>F71</f>
        <v>2092</v>
      </c>
    </row>
    <row r="71" spans="1:6" ht="31.5" x14ac:dyDescent="0.25">
      <c r="A71" s="57" t="s">
        <v>190</v>
      </c>
      <c r="B71" s="58" t="s">
        <v>160</v>
      </c>
      <c r="C71" s="58" t="s">
        <v>220</v>
      </c>
      <c r="D71" s="58" t="s">
        <v>223</v>
      </c>
      <c r="E71" s="58" t="s">
        <v>141</v>
      </c>
      <c r="F71" s="90">
        <f>F72</f>
        <v>2092</v>
      </c>
    </row>
    <row r="72" spans="1:6" ht="31.5" x14ac:dyDescent="0.25">
      <c r="A72" s="57" t="s">
        <v>224</v>
      </c>
      <c r="B72" s="58" t="s">
        <v>160</v>
      </c>
      <c r="C72" s="58" t="s">
        <v>220</v>
      </c>
      <c r="D72" s="58" t="s">
        <v>225</v>
      </c>
      <c r="E72" s="58" t="s">
        <v>141</v>
      </c>
      <c r="F72" s="90">
        <f>F73</f>
        <v>2092</v>
      </c>
    </row>
    <row r="73" spans="1:6" ht="47.25" x14ac:dyDescent="0.25">
      <c r="A73" s="57" t="s">
        <v>226</v>
      </c>
      <c r="B73" s="58" t="s">
        <v>160</v>
      </c>
      <c r="C73" s="58" t="s">
        <v>220</v>
      </c>
      <c r="D73" s="58" t="s">
        <v>225</v>
      </c>
      <c r="E73" s="58" t="s">
        <v>164</v>
      </c>
      <c r="F73" s="90">
        <v>2092</v>
      </c>
    </row>
    <row r="74" spans="1:6" ht="31.5" x14ac:dyDescent="0.25">
      <c r="A74" s="57" t="s">
        <v>227</v>
      </c>
      <c r="B74" s="58" t="s">
        <v>160</v>
      </c>
      <c r="C74" s="58" t="s">
        <v>228</v>
      </c>
      <c r="D74" s="58" t="s">
        <v>144</v>
      </c>
      <c r="E74" s="58" t="s">
        <v>141</v>
      </c>
      <c r="F74" s="90">
        <f>F82+F80+F78+F76</f>
        <v>310.7</v>
      </c>
    </row>
    <row r="75" spans="1:6" ht="31.5" x14ac:dyDescent="0.25">
      <c r="A75" s="57" t="s">
        <v>229</v>
      </c>
      <c r="B75" s="58" t="s">
        <v>160</v>
      </c>
      <c r="C75" s="58" t="s">
        <v>228</v>
      </c>
      <c r="D75" s="58" t="s">
        <v>230</v>
      </c>
      <c r="E75" s="58" t="s">
        <v>141</v>
      </c>
      <c r="F75" s="90">
        <f>F78+F80+F82+F76</f>
        <v>310.7</v>
      </c>
    </row>
    <row r="76" spans="1:6" ht="47.25" x14ac:dyDescent="0.25">
      <c r="A76" s="57" t="s">
        <v>231</v>
      </c>
      <c r="B76" s="58" t="s">
        <v>160</v>
      </c>
      <c r="C76" s="58" t="s">
        <v>228</v>
      </c>
      <c r="D76" s="58" t="s">
        <v>232</v>
      </c>
      <c r="E76" s="58" t="s">
        <v>141</v>
      </c>
      <c r="F76" s="90">
        <f>F77</f>
        <v>14.4</v>
      </c>
    </row>
    <row r="77" spans="1:6" ht="31.5" x14ac:dyDescent="0.25">
      <c r="A77" s="57" t="s">
        <v>202</v>
      </c>
      <c r="B77" s="58" t="s">
        <v>160</v>
      </c>
      <c r="C77" s="58" t="s">
        <v>228</v>
      </c>
      <c r="D77" s="58" t="s">
        <v>233</v>
      </c>
      <c r="E77" s="58" t="s">
        <v>203</v>
      </c>
      <c r="F77" s="90">
        <v>14.4</v>
      </c>
    </row>
    <row r="78" spans="1:6" ht="47.25" x14ac:dyDescent="0.25">
      <c r="A78" s="57" t="s">
        <v>234</v>
      </c>
      <c r="B78" s="58" t="s">
        <v>160</v>
      </c>
      <c r="C78" s="58" t="s">
        <v>228</v>
      </c>
      <c r="D78" s="58" t="s">
        <v>235</v>
      </c>
      <c r="E78" s="58" t="s">
        <v>141</v>
      </c>
      <c r="F78" s="90">
        <f>F79</f>
        <v>86.5</v>
      </c>
    </row>
    <row r="79" spans="1:6" ht="15.75" x14ac:dyDescent="0.25">
      <c r="A79" s="57" t="s">
        <v>167</v>
      </c>
      <c r="B79" s="58" t="s">
        <v>160</v>
      </c>
      <c r="C79" s="58" t="s">
        <v>228</v>
      </c>
      <c r="D79" s="58" t="s">
        <v>235</v>
      </c>
      <c r="E79" s="58" t="s">
        <v>168</v>
      </c>
      <c r="F79" s="90">
        <v>86.5</v>
      </c>
    </row>
    <row r="80" spans="1:6" ht="47.25" x14ac:dyDescent="0.25">
      <c r="A80" s="57" t="s">
        <v>236</v>
      </c>
      <c r="B80" s="58" t="s">
        <v>160</v>
      </c>
      <c r="C80" s="58" t="s">
        <v>228</v>
      </c>
      <c r="D80" s="58" t="s">
        <v>237</v>
      </c>
      <c r="E80" s="58" t="s">
        <v>141</v>
      </c>
      <c r="F80" s="90">
        <f>F81</f>
        <v>11.8</v>
      </c>
    </row>
    <row r="81" spans="1:6" ht="15.75" x14ac:dyDescent="0.25">
      <c r="A81" s="57" t="s">
        <v>167</v>
      </c>
      <c r="B81" s="58" t="s">
        <v>160</v>
      </c>
      <c r="C81" s="58" t="s">
        <v>228</v>
      </c>
      <c r="D81" s="58" t="s">
        <v>237</v>
      </c>
      <c r="E81" s="58" t="s">
        <v>168</v>
      </c>
      <c r="F81" s="90">
        <v>11.8</v>
      </c>
    </row>
    <row r="82" spans="1:6" ht="31.5" x14ac:dyDescent="0.25">
      <c r="A82" s="57" t="s">
        <v>190</v>
      </c>
      <c r="B82" s="58" t="s">
        <v>160</v>
      </c>
      <c r="C82" s="58" t="s">
        <v>228</v>
      </c>
      <c r="D82" s="58" t="s">
        <v>238</v>
      </c>
      <c r="E82" s="58" t="s">
        <v>141</v>
      </c>
      <c r="F82" s="90">
        <f>F83</f>
        <v>198</v>
      </c>
    </row>
    <row r="83" spans="1:6" ht="31.5" x14ac:dyDescent="0.25">
      <c r="A83" s="57" t="s">
        <v>239</v>
      </c>
      <c r="B83" s="58" t="s">
        <v>160</v>
      </c>
      <c r="C83" s="58" t="s">
        <v>228</v>
      </c>
      <c r="D83" s="58" t="s">
        <v>240</v>
      </c>
      <c r="E83" s="58" t="s">
        <v>141</v>
      </c>
      <c r="F83" s="90">
        <f>F84+F85+F86</f>
        <v>198</v>
      </c>
    </row>
    <row r="84" spans="1:6" ht="47.25" x14ac:dyDescent="0.25">
      <c r="A84" s="57" t="s">
        <v>226</v>
      </c>
      <c r="B84" s="58" t="s">
        <v>160</v>
      </c>
      <c r="C84" s="58" t="s">
        <v>228</v>
      </c>
      <c r="D84" s="58" t="s">
        <v>240</v>
      </c>
      <c r="E84" s="58" t="s">
        <v>164</v>
      </c>
      <c r="F84" s="90">
        <v>198</v>
      </c>
    </row>
    <row r="85" spans="1:6" ht="31.5" x14ac:dyDescent="0.25">
      <c r="A85" s="57" t="s">
        <v>202</v>
      </c>
      <c r="B85" s="58" t="s">
        <v>160</v>
      </c>
      <c r="C85" s="58" t="s">
        <v>228</v>
      </c>
      <c r="D85" s="58" t="s">
        <v>240</v>
      </c>
      <c r="E85" s="58" t="s">
        <v>203</v>
      </c>
      <c r="F85" s="90">
        <v>0</v>
      </c>
    </row>
    <row r="86" spans="1:6" ht="15.75" x14ac:dyDescent="0.25">
      <c r="A86" s="57" t="s">
        <v>241</v>
      </c>
      <c r="B86" s="58" t="s">
        <v>160</v>
      </c>
      <c r="C86" s="58" t="s">
        <v>228</v>
      </c>
      <c r="D86" s="58" t="s">
        <v>240</v>
      </c>
      <c r="E86" s="58" t="s">
        <v>205</v>
      </c>
      <c r="F86" s="90">
        <v>0</v>
      </c>
    </row>
    <row r="87" spans="1:6" ht="15.75" x14ac:dyDescent="0.25">
      <c r="A87" s="55" t="s">
        <v>242</v>
      </c>
      <c r="B87" s="56" t="s">
        <v>243</v>
      </c>
      <c r="C87" s="56" t="s">
        <v>139</v>
      </c>
      <c r="D87" s="56" t="s">
        <v>144</v>
      </c>
      <c r="E87" s="56" t="s">
        <v>141</v>
      </c>
      <c r="F87" s="89">
        <f>F88+F99+F109</f>
        <v>925.1</v>
      </c>
    </row>
    <row r="88" spans="1:6" ht="15.75" x14ac:dyDescent="0.25">
      <c r="A88" s="81" t="s">
        <v>244</v>
      </c>
      <c r="B88" s="56" t="s">
        <v>243</v>
      </c>
      <c r="C88" s="56" t="s">
        <v>143</v>
      </c>
      <c r="D88" s="56" t="s">
        <v>144</v>
      </c>
      <c r="E88" s="56" t="s">
        <v>141</v>
      </c>
      <c r="F88" s="89">
        <f>F89+F94</f>
        <v>83.399999999999991</v>
      </c>
    </row>
    <row r="89" spans="1:6" ht="47.25" x14ac:dyDescent="0.25">
      <c r="A89" s="61" t="s">
        <v>245</v>
      </c>
      <c r="B89" s="58" t="s">
        <v>243</v>
      </c>
      <c r="C89" s="58" t="s">
        <v>143</v>
      </c>
      <c r="D89" s="58" t="s">
        <v>246</v>
      </c>
      <c r="E89" s="58" t="s">
        <v>141</v>
      </c>
      <c r="F89" s="90">
        <f>F90</f>
        <v>81.3</v>
      </c>
    </row>
    <row r="90" spans="1:6" ht="47.25" x14ac:dyDescent="0.25">
      <c r="A90" s="61" t="s">
        <v>149</v>
      </c>
      <c r="B90" s="58" t="s">
        <v>243</v>
      </c>
      <c r="C90" s="58" t="s">
        <v>143</v>
      </c>
      <c r="D90" s="58" t="s">
        <v>247</v>
      </c>
      <c r="E90" s="58" t="s">
        <v>141</v>
      </c>
      <c r="F90" s="90">
        <f>F91</f>
        <v>81.3</v>
      </c>
    </row>
    <row r="91" spans="1:6" ht="31.5" x14ac:dyDescent="0.25">
      <c r="A91" s="61" t="s">
        <v>190</v>
      </c>
      <c r="B91" s="58" t="s">
        <v>243</v>
      </c>
      <c r="C91" s="58" t="s">
        <v>143</v>
      </c>
      <c r="D91" s="58" t="s">
        <v>248</v>
      </c>
      <c r="E91" s="58" t="s">
        <v>141</v>
      </c>
      <c r="F91" s="90">
        <f>F92</f>
        <v>81.3</v>
      </c>
    </row>
    <row r="92" spans="1:6" ht="31.5" x14ac:dyDescent="0.25">
      <c r="A92" s="61" t="s">
        <v>249</v>
      </c>
      <c r="B92" s="58" t="s">
        <v>243</v>
      </c>
      <c r="C92" s="58" t="s">
        <v>143</v>
      </c>
      <c r="D92" s="58" t="s">
        <v>250</v>
      </c>
      <c r="E92" s="58" t="s">
        <v>141</v>
      </c>
      <c r="F92" s="90">
        <f>F93</f>
        <v>81.3</v>
      </c>
    </row>
    <row r="93" spans="1:6" ht="47.25" x14ac:dyDescent="0.25">
      <c r="A93" s="57" t="s">
        <v>226</v>
      </c>
      <c r="B93" s="58" t="s">
        <v>243</v>
      </c>
      <c r="C93" s="58" t="s">
        <v>143</v>
      </c>
      <c r="D93" s="58" t="s">
        <v>250</v>
      </c>
      <c r="E93" s="58" t="s">
        <v>164</v>
      </c>
      <c r="F93" s="90">
        <v>81.3</v>
      </c>
    </row>
    <row r="94" spans="1:6" ht="63" x14ac:dyDescent="0.25">
      <c r="A94" s="61" t="s">
        <v>251</v>
      </c>
      <c r="B94" s="58" t="s">
        <v>243</v>
      </c>
      <c r="C94" s="58" t="s">
        <v>143</v>
      </c>
      <c r="D94" s="58" t="s">
        <v>252</v>
      </c>
      <c r="E94" s="58" t="s">
        <v>141</v>
      </c>
      <c r="F94" s="90">
        <f>F95</f>
        <v>2.1</v>
      </c>
    </row>
    <row r="95" spans="1:6" ht="47.25" x14ac:dyDescent="0.25">
      <c r="A95" s="61" t="s">
        <v>149</v>
      </c>
      <c r="B95" s="58" t="s">
        <v>243</v>
      </c>
      <c r="C95" s="58" t="s">
        <v>143</v>
      </c>
      <c r="D95" s="58" t="s">
        <v>253</v>
      </c>
      <c r="E95" s="58" t="s">
        <v>141</v>
      </c>
      <c r="F95" s="90">
        <f>F96</f>
        <v>2.1</v>
      </c>
    </row>
    <row r="96" spans="1:6" ht="31.5" x14ac:dyDescent="0.25">
      <c r="A96" s="61" t="s">
        <v>190</v>
      </c>
      <c r="B96" s="58" t="s">
        <v>243</v>
      </c>
      <c r="C96" s="58" t="s">
        <v>143</v>
      </c>
      <c r="D96" s="58" t="s">
        <v>254</v>
      </c>
      <c r="E96" s="58" t="s">
        <v>141</v>
      </c>
      <c r="F96" s="90">
        <f>F97</f>
        <v>2.1</v>
      </c>
    </row>
    <row r="97" spans="1:6" ht="31.5" x14ac:dyDescent="0.25">
      <c r="A97" s="61" t="s">
        <v>249</v>
      </c>
      <c r="B97" s="58" t="s">
        <v>243</v>
      </c>
      <c r="C97" s="58" t="s">
        <v>143</v>
      </c>
      <c r="D97" s="58" t="s">
        <v>255</v>
      </c>
      <c r="E97" s="58" t="s">
        <v>141</v>
      </c>
      <c r="F97" s="90">
        <f>F98</f>
        <v>2.1</v>
      </c>
    </row>
    <row r="98" spans="1:6" ht="47.25" x14ac:dyDescent="0.25">
      <c r="A98" s="57" t="s">
        <v>226</v>
      </c>
      <c r="B98" s="58" t="s">
        <v>243</v>
      </c>
      <c r="C98" s="58" t="s">
        <v>143</v>
      </c>
      <c r="D98" s="58" t="s">
        <v>255</v>
      </c>
      <c r="E98" s="58" t="s">
        <v>164</v>
      </c>
      <c r="F98" s="90">
        <v>2.1</v>
      </c>
    </row>
    <row r="99" spans="1:6" ht="15.75" x14ac:dyDescent="0.25">
      <c r="A99" s="55" t="s">
        <v>256</v>
      </c>
      <c r="B99" s="56" t="s">
        <v>243</v>
      </c>
      <c r="C99" s="56" t="s">
        <v>146</v>
      </c>
      <c r="D99" s="56" t="s">
        <v>144</v>
      </c>
      <c r="E99" s="56" t="s">
        <v>141</v>
      </c>
      <c r="F99" s="89">
        <f>F100</f>
        <v>262.5</v>
      </c>
    </row>
    <row r="100" spans="1:6" ht="63" x14ac:dyDescent="0.25">
      <c r="A100" s="61" t="s">
        <v>251</v>
      </c>
      <c r="B100" s="58" t="s">
        <v>243</v>
      </c>
      <c r="C100" s="58" t="s">
        <v>146</v>
      </c>
      <c r="D100" s="58" t="s">
        <v>252</v>
      </c>
      <c r="E100" s="58" t="s">
        <v>141</v>
      </c>
      <c r="F100" s="90">
        <f>F101+F106</f>
        <v>262.5</v>
      </c>
    </row>
    <row r="101" spans="1:6" ht="47.25" x14ac:dyDescent="0.25">
      <c r="A101" s="61" t="s">
        <v>149</v>
      </c>
      <c r="B101" s="58" t="s">
        <v>243</v>
      </c>
      <c r="C101" s="58" t="s">
        <v>146</v>
      </c>
      <c r="D101" s="58" t="s">
        <v>253</v>
      </c>
      <c r="E101" s="58" t="s">
        <v>141</v>
      </c>
      <c r="F101" s="90">
        <f>F102+F104</f>
        <v>45.099999999999994</v>
      </c>
    </row>
    <row r="102" spans="1:6" ht="47.25" x14ac:dyDescent="0.25">
      <c r="A102" s="57" t="s">
        <v>257</v>
      </c>
      <c r="B102" s="58" t="s">
        <v>243</v>
      </c>
      <c r="C102" s="58" t="s">
        <v>146</v>
      </c>
      <c r="D102" s="58" t="s">
        <v>258</v>
      </c>
      <c r="E102" s="58" t="s">
        <v>141</v>
      </c>
      <c r="F102" s="90">
        <f>F103</f>
        <v>33.299999999999997</v>
      </c>
    </row>
    <row r="103" spans="1:6" ht="15.75" x14ac:dyDescent="0.25">
      <c r="A103" s="57" t="s">
        <v>167</v>
      </c>
      <c r="B103" s="58" t="s">
        <v>243</v>
      </c>
      <c r="C103" s="58" t="s">
        <v>146</v>
      </c>
      <c r="D103" s="58" t="s">
        <v>258</v>
      </c>
      <c r="E103" s="58" t="s">
        <v>168</v>
      </c>
      <c r="F103" s="90">
        <v>33.299999999999997</v>
      </c>
    </row>
    <row r="104" spans="1:6" ht="47.25" x14ac:dyDescent="0.25">
      <c r="A104" s="57" t="s">
        <v>259</v>
      </c>
      <c r="B104" s="58" t="s">
        <v>243</v>
      </c>
      <c r="C104" s="58" t="s">
        <v>146</v>
      </c>
      <c r="D104" s="58" t="s">
        <v>260</v>
      </c>
      <c r="E104" s="58" t="s">
        <v>141</v>
      </c>
      <c r="F104" s="90">
        <f>F105</f>
        <v>11.8</v>
      </c>
    </row>
    <row r="105" spans="1:6" ht="15.75" x14ac:dyDescent="0.25">
      <c r="A105" s="57" t="s">
        <v>167</v>
      </c>
      <c r="B105" s="58" t="s">
        <v>243</v>
      </c>
      <c r="C105" s="58" t="s">
        <v>146</v>
      </c>
      <c r="D105" s="58" t="s">
        <v>260</v>
      </c>
      <c r="E105" s="58" t="s">
        <v>168</v>
      </c>
      <c r="F105" s="90">
        <v>11.8</v>
      </c>
    </row>
    <row r="106" spans="1:6" ht="31.5" x14ac:dyDescent="0.25">
      <c r="A106" s="61" t="s">
        <v>190</v>
      </c>
      <c r="B106" s="58" t="s">
        <v>243</v>
      </c>
      <c r="C106" s="58" t="s">
        <v>146</v>
      </c>
      <c r="D106" s="58" t="s">
        <v>254</v>
      </c>
      <c r="E106" s="58" t="s">
        <v>141</v>
      </c>
      <c r="F106" s="90">
        <f>F107</f>
        <v>217.4</v>
      </c>
    </row>
    <row r="107" spans="1:6" ht="15.75" x14ac:dyDescent="0.25">
      <c r="A107" s="57" t="s">
        <v>192</v>
      </c>
      <c r="B107" s="58" t="s">
        <v>243</v>
      </c>
      <c r="C107" s="58" t="s">
        <v>146</v>
      </c>
      <c r="D107" s="58" t="s">
        <v>261</v>
      </c>
      <c r="E107" s="58" t="s">
        <v>141</v>
      </c>
      <c r="F107" s="90">
        <f>F108</f>
        <v>217.4</v>
      </c>
    </row>
    <row r="108" spans="1:6" ht="47.25" x14ac:dyDescent="0.25">
      <c r="A108" s="57" t="s">
        <v>226</v>
      </c>
      <c r="B108" s="58" t="s">
        <v>243</v>
      </c>
      <c r="C108" s="58" t="s">
        <v>146</v>
      </c>
      <c r="D108" s="58" t="s">
        <v>261</v>
      </c>
      <c r="E108" s="58" t="s">
        <v>164</v>
      </c>
      <c r="F108" s="90">
        <v>217.4</v>
      </c>
    </row>
    <row r="109" spans="1:6" ht="15.75" x14ac:dyDescent="0.25">
      <c r="A109" s="55" t="s">
        <v>262</v>
      </c>
      <c r="B109" s="56" t="s">
        <v>243</v>
      </c>
      <c r="C109" s="56" t="s">
        <v>208</v>
      </c>
      <c r="D109" s="56" t="s">
        <v>144</v>
      </c>
      <c r="E109" s="56" t="s">
        <v>141</v>
      </c>
      <c r="F109" s="89">
        <f>F110</f>
        <v>579.20000000000005</v>
      </c>
    </row>
    <row r="110" spans="1:6" ht="31.5" x14ac:dyDescent="0.25">
      <c r="A110" s="57" t="s">
        <v>263</v>
      </c>
      <c r="B110" s="58" t="s">
        <v>243</v>
      </c>
      <c r="C110" s="58" t="s">
        <v>208</v>
      </c>
      <c r="D110" s="58" t="s">
        <v>264</v>
      </c>
      <c r="E110" s="58" t="s">
        <v>141</v>
      </c>
      <c r="F110" s="90">
        <f>F111</f>
        <v>579.20000000000005</v>
      </c>
    </row>
    <row r="111" spans="1:6" ht="47.25" x14ac:dyDescent="0.25">
      <c r="A111" s="61" t="s">
        <v>149</v>
      </c>
      <c r="B111" s="58" t="s">
        <v>243</v>
      </c>
      <c r="C111" s="58" t="s">
        <v>208</v>
      </c>
      <c r="D111" s="58" t="s">
        <v>265</v>
      </c>
      <c r="E111" s="58" t="s">
        <v>141</v>
      </c>
      <c r="F111" s="90">
        <f>F112+F119</f>
        <v>579.20000000000005</v>
      </c>
    </row>
    <row r="112" spans="1:6" ht="31.5" x14ac:dyDescent="0.25">
      <c r="A112" s="61" t="s">
        <v>190</v>
      </c>
      <c r="B112" s="58" t="s">
        <v>243</v>
      </c>
      <c r="C112" s="58" t="s">
        <v>208</v>
      </c>
      <c r="D112" s="58" t="s">
        <v>266</v>
      </c>
      <c r="E112" s="58" t="s">
        <v>141</v>
      </c>
      <c r="F112" s="90">
        <f>F113+F115+F117</f>
        <v>391.9</v>
      </c>
    </row>
    <row r="113" spans="1:6" ht="31.5" x14ac:dyDescent="0.25">
      <c r="A113" s="61" t="s">
        <v>267</v>
      </c>
      <c r="B113" s="58" t="s">
        <v>243</v>
      </c>
      <c r="C113" s="58" t="s">
        <v>208</v>
      </c>
      <c r="D113" s="58" t="s">
        <v>268</v>
      </c>
      <c r="E113" s="58" t="s">
        <v>141</v>
      </c>
      <c r="F113" s="90">
        <f>F114</f>
        <v>0</v>
      </c>
    </row>
    <row r="114" spans="1:6" ht="47.25" x14ac:dyDescent="0.25">
      <c r="A114" s="57" t="s">
        <v>163</v>
      </c>
      <c r="B114" s="58" t="s">
        <v>243</v>
      </c>
      <c r="C114" s="58" t="s">
        <v>208</v>
      </c>
      <c r="D114" s="58" t="s">
        <v>268</v>
      </c>
      <c r="E114" s="58" t="s">
        <v>164</v>
      </c>
      <c r="F114" s="90">
        <v>0</v>
      </c>
    </row>
    <row r="115" spans="1:6" ht="31.5" x14ac:dyDescent="0.25">
      <c r="A115" s="57" t="s">
        <v>269</v>
      </c>
      <c r="B115" s="58" t="s">
        <v>243</v>
      </c>
      <c r="C115" s="58" t="s">
        <v>208</v>
      </c>
      <c r="D115" s="58" t="s">
        <v>270</v>
      </c>
      <c r="E115" s="58" t="s">
        <v>141</v>
      </c>
      <c r="F115" s="90">
        <f>F116</f>
        <v>0</v>
      </c>
    </row>
    <row r="116" spans="1:6" ht="47.25" x14ac:dyDescent="0.25">
      <c r="A116" s="57" t="s">
        <v>163</v>
      </c>
      <c r="B116" s="58" t="s">
        <v>243</v>
      </c>
      <c r="C116" s="58" t="s">
        <v>208</v>
      </c>
      <c r="D116" s="58" t="s">
        <v>270</v>
      </c>
      <c r="E116" s="58" t="s">
        <v>164</v>
      </c>
      <c r="F116" s="90">
        <v>0</v>
      </c>
    </row>
    <row r="117" spans="1:6" ht="47.25" x14ac:dyDescent="0.25">
      <c r="A117" s="57" t="s">
        <v>271</v>
      </c>
      <c r="B117" s="58" t="s">
        <v>243</v>
      </c>
      <c r="C117" s="58" t="s">
        <v>208</v>
      </c>
      <c r="D117" s="58" t="s">
        <v>272</v>
      </c>
      <c r="E117" s="58" t="s">
        <v>141</v>
      </c>
      <c r="F117" s="90">
        <f>F118</f>
        <v>391.9</v>
      </c>
    </row>
    <row r="118" spans="1:6" ht="47.25" x14ac:dyDescent="0.25">
      <c r="A118" s="57" t="s">
        <v>163</v>
      </c>
      <c r="B118" s="58" t="s">
        <v>243</v>
      </c>
      <c r="C118" s="58" t="s">
        <v>208</v>
      </c>
      <c r="D118" s="58" t="s">
        <v>272</v>
      </c>
      <c r="E118" s="58" t="s">
        <v>164</v>
      </c>
      <c r="F118" s="90">
        <v>391.9</v>
      </c>
    </row>
    <row r="119" spans="1:6" ht="15.75" x14ac:dyDescent="0.25">
      <c r="A119" s="57" t="s">
        <v>188</v>
      </c>
      <c r="B119" s="58" t="s">
        <v>243</v>
      </c>
      <c r="C119" s="58" t="s">
        <v>208</v>
      </c>
      <c r="D119" s="58" t="s">
        <v>273</v>
      </c>
      <c r="E119" s="58" t="s">
        <v>141</v>
      </c>
      <c r="F119" s="90">
        <f>F120</f>
        <v>187.3</v>
      </c>
    </row>
    <row r="120" spans="1:6" ht="47.25" x14ac:dyDescent="0.25">
      <c r="A120" s="57" t="s">
        <v>163</v>
      </c>
      <c r="B120" s="58" t="s">
        <v>243</v>
      </c>
      <c r="C120" s="58" t="s">
        <v>208</v>
      </c>
      <c r="D120" s="58" t="s">
        <v>273</v>
      </c>
      <c r="E120" s="58" t="s">
        <v>164</v>
      </c>
      <c r="F120" s="90">
        <v>187.3</v>
      </c>
    </row>
    <row r="121" spans="1:6" ht="15.75" x14ac:dyDescent="0.25">
      <c r="A121" s="55" t="s">
        <v>274</v>
      </c>
      <c r="B121" s="56" t="s">
        <v>174</v>
      </c>
      <c r="C121" s="56" t="s">
        <v>139</v>
      </c>
      <c r="D121" s="56" t="s">
        <v>144</v>
      </c>
      <c r="E121" s="56" t="s">
        <v>141</v>
      </c>
      <c r="F121" s="89">
        <f>F122</f>
        <v>0</v>
      </c>
    </row>
    <row r="122" spans="1:6" ht="31.5" x14ac:dyDescent="0.25">
      <c r="A122" s="57" t="s">
        <v>275</v>
      </c>
      <c r="B122" s="58" t="s">
        <v>174</v>
      </c>
      <c r="C122" s="58" t="s">
        <v>174</v>
      </c>
      <c r="D122" s="58" t="s">
        <v>144</v>
      </c>
      <c r="E122" s="58" t="s">
        <v>141</v>
      </c>
      <c r="F122" s="90">
        <f>F123</f>
        <v>0</v>
      </c>
    </row>
    <row r="123" spans="1:6" ht="15.75" x14ac:dyDescent="0.25">
      <c r="A123" s="57" t="s">
        <v>276</v>
      </c>
      <c r="B123" s="58" t="s">
        <v>174</v>
      </c>
      <c r="C123" s="58" t="s">
        <v>174</v>
      </c>
      <c r="D123" s="58" t="s">
        <v>277</v>
      </c>
      <c r="E123" s="58" t="s">
        <v>141</v>
      </c>
      <c r="F123" s="90">
        <f>F124</f>
        <v>0</v>
      </c>
    </row>
    <row r="124" spans="1:6" ht="31.5" x14ac:dyDescent="0.25">
      <c r="A124" s="57" t="s">
        <v>190</v>
      </c>
      <c r="B124" s="58" t="s">
        <v>174</v>
      </c>
      <c r="C124" s="58" t="s">
        <v>174</v>
      </c>
      <c r="D124" s="58" t="s">
        <v>278</v>
      </c>
      <c r="E124" s="58" t="s">
        <v>141</v>
      </c>
      <c r="F124" s="90">
        <f>F125</f>
        <v>0</v>
      </c>
    </row>
    <row r="125" spans="1:6" ht="31.5" x14ac:dyDescent="0.25">
      <c r="A125" s="57" t="s">
        <v>279</v>
      </c>
      <c r="B125" s="58" t="s">
        <v>174</v>
      </c>
      <c r="C125" s="58" t="s">
        <v>174</v>
      </c>
      <c r="D125" s="58" t="s">
        <v>280</v>
      </c>
      <c r="E125" s="58" t="s">
        <v>141</v>
      </c>
      <c r="F125" s="90">
        <f>F126</f>
        <v>0</v>
      </c>
    </row>
    <row r="126" spans="1:6" ht="47.25" x14ac:dyDescent="0.25">
      <c r="A126" s="57" t="s">
        <v>163</v>
      </c>
      <c r="B126" s="58" t="s">
        <v>174</v>
      </c>
      <c r="C126" s="58" t="s">
        <v>174</v>
      </c>
      <c r="D126" s="58" t="s">
        <v>280</v>
      </c>
      <c r="E126" s="58" t="s">
        <v>164</v>
      </c>
      <c r="F126" s="90">
        <v>0</v>
      </c>
    </row>
    <row r="127" spans="1:6" ht="15.75" x14ac:dyDescent="0.25">
      <c r="A127" s="55" t="s">
        <v>281</v>
      </c>
      <c r="B127" s="56" t="s">
        <v>282</v>
      </c>
      <c r="C127" s="56" t="s">
        <v>139</v>
      </c>
      <c r="D127" s="56" t="s">
        <v>144</v>
      </c>
      <c r="E127" s="56" t="s">
        <v>141</v>
      </c>
      <c r="F127" s="89">
        <f>F128</f>
        <v>1807.4</v>
      </c>
    </row>
    <row r="128" spans="1:6" ht="15.75" x14ac:dyDescent="0.25">
      <c r="A128" s="57" t="s">
        <v>283</v>
      </c>
      <c r="B128" s="58" t="s">
        <v>282</v>
      </c>
      <c r="C128" s="58" t="s">
        <v>143</v>
      </c>
      <c r="D128" s="58" t="s">
        <v>144</v>
      </c>
      <c r="E128" s="58" t="s">
        <v>141</v>
      </c>
      <c r="F128" s="90">
        <f>F129</f>
        <v>1807.4</v>
      </c>
    </row>
    <row r="129" spans="1:6" ht="31.5" x14ac:dyDescent="0.25">
      <c r="A129" s="57" t="s">
        <v>284</v>
      </c>
      <c r="B129" s="58" t="s">
        <v>282</v>
      </c>
      <c r="C129" s="58" t="s">
        <v>143</v>
      </c>
      <c r="D129" s="58" t="s">
        <v>285</v>
      </c>
      <c r="E129" s="58" t="s">
        <v>141</v>
      </c>
      <c r="F129" s="90">
        <f>F130+F134</f>
        <v>1807.4</v>
      </c>
    </row>
    <row r="130" spans="1:6" ht="47.25" x14ac:dyDescent="0.25">
      <c r="A130" s="63" t="s">
        <v>286</v>
      </c>
      <c r="B130" s="58" t="s">
        <v>282</v>
      </c>
      <c r="C130" s="58" t="s">
        <v>143</v>
      </c>
      <c r="D130" s="58" t="s">
        <v>287</v>
      </c>
      <c r="E130" s="58" t="s">
        <v>141</v>
      </c>
      <c r="F130" s="91">
        <f>F131</f>
        <v>399</v>
      </c>
    </row>
    <row r="131" spans="1:6" ht="31.5" x14ac:dyDescent="0.25">
      <c r="A131" s="57" t="s">
        <v>194</v>
      </c>
      <c r="B131" s="58" t="s">
        <v>282</v>
      </c>
      <c r="C131" s="58" t="s">
        <v>143</v>
      </c>
      <c r="D131" s="58" t="s">
        <v>287</v>
      </c>
      <c r="E131" s="58" t="s">
        <v>195</v>
      </c>
      <c r="F131" s="91">
        <f>F132+F133</f>
        <v>399</v>
      </c>
    </row>
    <row r="132" spans="1:6" ht="15.75" x14ac:dyDescent="0.25">
      <c r="A132" s="57" t="s">
        <v>288</v>
      </c>
      <c r="B132" s="64" t="s">
        <v>282</v>
      </c>
      <c r="C132" s="64" t="s">
        <v>143</v>
      </c>
      <c r="D132" s="58" t="s">
        <v>287</v>
      </c>
      <c r="E132" s="64" t="s">
        <v>197</v>
      </c>
      <c r="F132" s="91">
        <v>312</v>
      </c>
    </row>
    <row r="133" spans="1:6" ht="63" x14ac:dyDescent="0.25">
      <c r="A133" s="57" t="s">
        <v>198</v>
      </c>
      <c r="B133" s="64" t="s">
        <v>282</v>
      </c>
      <c r="C133" s="64" t="s">
        <v>143</v>
      </c>
      <c r="D133" s="58" t="s">
        <v>287</v>
      </c>
      <c r="E133" s="64" t="s">
        <v>199</v>
      </c>
      <c r="F133" s="91">
        <v>87</v>
      </c>
    </row>
    <row r="134" spans="1:6" ht="48" thickBot="1" x14ac:dyDescent="0.3">
      <c r="A134" s="61" t="s">
        <v>149</v>
      </c>
      <c r="B134" s="64" t="s">
        <v>282</v>
      </c>
      <c r="C134" s="64" t="s">
        <v>143</v>
      </c>
      <c r="D134" s="64" t="s">
        <v>289</v>
      </c>
      <c r="E134" s="64" t="s">
        <v>141</v>
      </c>
      <c r="F134" s="91">
        <f>F135</f>
        <v>1408.4</v>
      </c>
    </row>
    <row r="135" spans="1:6" ht="31.5" x14ac:dyDescent="0.25">
      <c r="A135" s="57" t="s">
        <v>290</v>
      </c>
      <c r="B135" s="65" t="s">
        <v>282</v>
      </c>
      <c r="C135" s="65" t="s">
        <v>143</v>
      </c>
      <c r="D135" s="65" t="s">
        <v>291</v>
      </c>
      <c r="E135" s="65" t="s">
        <v>141</v>
      </c>
      <c r="F135" s="91">
        <f>F136+F140+F141</f>
        <v>1408.4</v>
      </c>
    </row>
    <row r="136" spans="1:6" ht="31.5" x14ac:dyDescent="0.25">
      <c r="A136" s="57" t="s">
        <v>194</v>
      </c>
      <c r="B136" s="58" t="s">
        <v>282</v>
      </c>
      <c r="C136" s="58" t="s">
        <v>143</v>
      </c>
      <c r="D136" s="58" t="s">
        <v>291</v>
      </c>
      <c r="E136" s="58" t="s">
        <v>195</v>
      </c>
      <c r="F136" s="91">
        <f>F137+F139</f>
        <v>1122.3</v>
      </c>
    </row>
    <row r="137" spans="1:6" ht="15.75" x14ac:dyDescent="0.25">
      <c r="A137" s="57" t="s">
        <v>288</v>
      </c>
      <c r="B137" s="66" t="s">
        <v>282</v>
      </c>
      <c r="C137" s="66" t="s">
        <v>143</v>
      </c>
      <c r="D137" s="66" t="s">
        <v>291</v>
      </c>
      <c r="E137" s="66" t="s">
        <v>197</v>
      </c>
      <c r="F137" s="91">
        <v>881.1</v>
      </c>
    </row>
    <row r="138" spans="1:6" ht="32.25" thickBot="1" x14ac:dyDescent="0.3">
      <c r="A138" s="87" t="s">
        <v>292</v>
      </c>
      <c r="B138" s="66"/>
      <c r="C138" s="66"/>
      <c r="D138" s="66"/>
      <c r="E138" s="66"/>
      <c r="F138" s="90"/>
    </row>
    <row r="139" spans="1:6" ht="63" x14ac:dyDescent="0.25">
      <c r="A139" s="57" t="s">
        <v>198</v>
      </c>
      <c r="B139" s="66" t="s">
        <v>282</v>
      </c>
      <c r="C139" s="66" t="s">
        <v>143</v>
      </c>
      <c r="D139" s="66" t="s">
        <v>291</v>
      </c>
      <c r="E139" s="66" t="s">
        <v>199</v>
      </c>
      <c r="F139" s="91">
        <v>241.2</v>
      </c>
    </row>
    <row r="140" spans="1:6" ht="47.25" x14ac:dyDescent="0.25">
      <c r="A140" s="67" t="s">
        <v>163</v>
      </c>
      <c r="B140" s="66" t="s">
        <v>282</v>
      </c>
      <c r="C140" s="66" t="s">
        <v>143</v>
      </c>
      <c r="D140" s="66" t="s">
        <v>291</v>
      </c>
      <c r="E140" s="66" t="s">
        <v>164</v>
      </c>
      <c r="F140" s="90">
        <v>285.7</v>
      </c>
    </row>
    <row r="141" spans="1:6" ht="31.5" x14ac:dyDescent="0.25">
      <c r="A141" s="67" t="s">
        <v>202</v>
      </c>
      <c r="B141" s="66" t="s">
        <v>282</v>
      </c>
      <c r="C141" s="66" t="s">
        <v>143</v>
      </c>
      <c r="D141" s="66" t="s">
        <v>291</v>
      </c>
      <c r="E141" s="66" t="s">
        <v>203</v>
      </c>
      <c r="F141" s="90">
        <v>0.4</v>
      </c>
    </row>
    <row r="142" spans="1:6" ht="15.75" x14ac:dyDescent="0.25">
      <c r="A142" s="68" t="s">
        <v>293</v>
      </c>
      <c r="B142" s="82" t="s">
        <v>213</v>
      </c>
      <c r="C142" s="82" t="s">
        <v>139</v>
      </c>
      <c r="D142" s="82" t="s">
        <v>144</v>
      </c>
      <c r="E142" s="82" t="s">
        <v>141</v>
      </c>
      <c r="F142" s="89">
        <f>F143+F148</f>
        <v>169.9</v>
      </c>
    </row>
    <row r="143" spans="1:6" ht="15.75" x14ac:dyDescent="0.25">
      <c r="A143" s="68" t="s">
        <v>294</v>
      </c>
      <c r="B143" s="56" t="s">
        <v>213</v>
      </c>
      <c r="C143" s="56" t="s">
        <v>143</v>
      </c>
      <c r="D143" s="56" t="s">
        <v>144</v>
      </c>
      <c r="E143" s="56" t="s">
        <v>141</v>
      </c>
      <c r="F143" s="89">
        <f>F144</f>
        <v>169.9</v>
      </c>
    </row>
    <row r="144" spans="1:6" ht="31.5" x14ac:dyDescent="0.25">
      <c r="A144" s="88" t="s">
        <v>147</v>
      </c>
      <c r="B144" s="58" t="s">
        <v>213</v>
      </c>
      <c r="C144" s="58" t="s">
        <v>143</v>
      </c>
      <c r="D144" s="58" t="s">
        <v>148</v>
      </c>
      <c r="E144" s="58" t="s">
        <v>141</v>
      </c>
      <c r="F144" s="90">
        <f>F145</f>
        <v>169.9</v>
      </c>
    </row>
    <row r="145" spans="1:6" ht="15.75" x14ac:dyDescent="0.25">
      <c r="A145" s="57" t="s">
        <v>295</v>
      </c>
      <c r="B145" s="58" t="s">
        <v>213</v>
      </c>
      <c r="C145" s="58" t="s">
        <v>143</v>
      </c>
      <c r="D145" s="58" t="s">
        <v>296</v>
      </c>
      <c r="E145" s="58" t="s">
        <v>141</v>
      </c>
      <c r="F145" s="92">
        <f>F146</f>
        <v>169.9</v>
      </c>
    </row>
    <row r="146" spans="1:6" ht="15.75" x14ac:dyDescent="0.25">
      <c r="A146" s="57" t="s">
        <v>295</v>
      </c>
      <c r="B146" s="58" t="s">
        <v>213</v>
      </c>
      <c r="C146" s="58" t="s">
        <v>143</v>
      </c>
      <c r="D146" s="58" t="s">
        <v>297</v>
      </c>
      <c r="E146" s="58" t="s">
        <v>141</v>
      </c>
      <c r="F146" s="92">
        <f>F147</f>
        <v>169.9</v>
      </c>
    </row>
    <row r="147" spans="1:6" ht="47.25" x14ac:dyDescent="0.25">
      <c r="A147" s="57" t="s">
        <v>298</v>
      </c>
      <c r="B147" s="58" t="s">
        <v>213</v>
      </c>
      <c r="C147" s="58" t="s">
        <v>143</v>
      </c>
      <c r="D147" s="58" t="s">
        <v>297</v>
      </c>
      <c r="E147" s="58" t="s">
        <v>299</v>
      </c>
      <c r="F147" s="92">
        <v>169.9</v>
      </c>
    </row>
    <row r="148" spans="1:6" ht="31.5" x14ac:dyDescent="0.25">
      <c r="A148" s="55" t="s">
        <v>300</v>
      </c>
      <c r="B148" s="56" t="s">
        <v>213</v>
      </c>
      <c r="C148" s="56" t="s">
        <v>170</v>
      </c>
      <c r="D148" s="56" t="s">
        <v>144</v>
      </c>
      <c r="E148" s="56" t="s">
        <v>141</v>
      </c>
      <c r="F148" s="93">
        <f>F149</f>
        <v>0</v>
      </c>
    </row>
    <row r="149" spans="1:6" ht="15.75" x14ac:dyDescent="0.25">
      <c r="A149" s="60" t="s">
        <v>301</v>
      </c>
      <c r="B149" s="71">
        <v>10</v>
      </c>
      <c r="C149" s="58" t="s">
        <v>170</v>
      </c>
      <c r="D149" s="71">
        <v>1000000000</v>
      </c>
      <c r="E149" s="58" t="s">
        <v>141</v>
      </c>
      <c r="F149" s="94">
        <f>F150</f>
        <v>0</v>
      </c>
    </row>
    <row r="150" spans="1:6" ht="47.25" x14ac:dyDescent="0.25">
      <c r="A150" s="70" t="s">
        <v>149</v>
      </c>
      <c r="B150" s="71">
        <v>10</v>
      </c>
      <c r="C150" s="58" t="s">
        <v>170</v>
      </c>
      <c r="D150" s="71">
        <v>1000070000</v>
      </c>
      <c r="E150" s="58" t="s">
        <v>141</v>
      </c>
      <c r="F150" s="95">
        <f>F151</f>
        <v>0</v>
      </c>
    </row>
    <row r="151" spans="1:6" ht="31.5" x14ac:dyDescent="0.25">
      <c r="A151" s="59" t="s">
        <v>190</v>
      </c>
      <c r="B151" s="71">
        <v>10</v>
      </c>
      <c r="C151" s="58" t="s">
        <v>170</v>
      </c>
      <c r="D151" s="71">
        <v>1000073000</v>
      </c>
      <c r="E151" s="58" t="s">
        <v>141</v>
      </c>
      <c r="F151" s="94">
        <f>F152</f>
        <v>0</v>
      </c>
    </row>
    <row r="152" spans="1:6" ht="31.5" x14ac:dyDescent="0.25">
      <c r="A152" s="59" t="s">
        <v>302</v>
      </c>
      <c r="B152" s="71">
        <v>10</v>
      </c>
      <c r="C152" s="58" t="s">
        <v>170</v>
      </c>
      <c r="D152" s="71">
        <v>1000073030</v>
      </c>
      <c r="E152" s="58" t="s">
        <v>141</v>
      </c>
      <c r="F152" s="94">
        <f>F153</f>
        <v>0</v>
      </c>
    </row>
    <row r="153" spans="1:6" ht="47.25" x14ac:dyDescent="0.25">
      <c r="A153" s="59" t="s">
        <v>303</v>
      </c>
      <c r="B153" s="71">
        <v>10</v>
      </c>
      <c r="C153" s="58" t="s">
        <v>170</v>
      </c>
      <c r="D153" s="71">
        <v>1000073030</v>
      </c>
      <c r="E153" s="58" t="s">
        <v>164</v>
      </c>
      <c r="F153" s="94">
        <v>0</v>
      </c>
    </row>
  </sheetData>
  <mergeCells count="3">
    <mergeCell ref="E1:F1"/>
    <mergeCell ref="D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H9" sqref="H9"/>
    </sheetView>
  </sheetViews>
  <sheetFormatPr defaultRowHeight="15" x14ac:dyDescent="0.25"/>
  <cols>
    <col min="1" max="1" width="58" customWidth="1"/>
    <col min="2" max="2" width="15.28515625" customWidth="1"/>
    <col min="3" max="3" width="14" customWidth="1"/>
    <col min="4" max="4" width="16.140625" customWidth="1"/>
    <col min="5" max="5" width="16.7109375" customWidth="1"/>
    <col min="6" max="6" width="23.85546875" customWidth="1"/>
  </cols>
  <sheetData>
    <row r="1" spans="1:8" ht="15.75" x14ac:dyDescent="0.25">
      <c r="D1" s="51"/>
      <c r="E1" s="36" t="s">
        <v>336</v>
      </c>
      <c r="F1" s="36"/>
    </row>
    <row r="2" spans="1:8" ht="33.75" customHeight="1" x14ac:dyDescent="0.25">
      <c r="D2" s="37" t="s">
        <v>130</v>
      </c>
      <c r="E2" s="37"/>
      <c r="F2" s="37"/>
    </row>
    <row r="4" spans="1:8" ht="47.25" customHeight="1" x14ac:dyDescent="0.25">
      <c r="A4" s="79" t="s">
        <v>341</v>
      </c>
      <c r="B4" s="79"/>
      <c r="C4" s="79"/>
      <c r="D4" s="79"/>
      <c r="E4" s="79"/>
      <c r="F4" s="79"/>
      <c r="G4" s="4"/>
      <c r="H4" s="4"/>
    </row>
    <row r="5" spans="1:8" ht="15.75" thickBot="1" x14ac:dyDescent="0.3"/>
    <row r="6" spans="1:8" ht="31.5" x14ac:dyDescent="0.25">
      <c r="A6" s="83" t="s">
        <v>132</v>
      </c>
      <c r="B6" s="84" t="s">
        <v>133</v>
      </c>
      <c r="C6" s="84" t="s">
        <v>134</v>
      </c>
      <c r="D6" s="84" t="s">
        <v>135</v>
      </c>
      <c r="E6" s="84" t="s">
        <v>136</v>
      </c>
      <c r="F6" s="85" t="s">
        <v>306</v>
      </c>
    </row>
    <row r="7" spans="1:8" ht="35.1" customHeight="1" x14ac:dyDescent="0.25">
      <c r="A7" s="57" t="s">
        <v>138</v>
      </c>
      <c r="B7" s="58" t="s">
        <v>139</v>
      </c>
      <c r="C7" s="58" t="s">
        <v>139</v>
      </c>
      <c r="D7" s="58" t="s">
        <v>140</v>
      </c>
      <c r="E7" s="58" t="s">
        <v>141</v>
      </c>
      <c r="F7" s="73">
        <f>F8+F15+F16+F17+F20+F24+F25+F27</f>
        <v>8189.5</v>
      </c>
    </row>
    <row r="8" spans="1:8" ht="35.1" customHeight="1" x14ac:dyDescent="0.25">
      <c r="A8" s="57" t="s">
        <v>142</v>
      </c>
      <c r="B8" s="58" t="s">
        <v>143</v>
      </c>
      <c r="C8" s="58" t="s">
        <v>139</v>
      </c>
      <c r="D8" s="58" t="s">
        <v>144</v>
      </c>
      <c r="E8" s="58" t="s">
        <v>141</v>
      </c>
      <c r="F8" s="73">
        <f>F9+F10+F11+F12+F13+F14</f>
        <v>2654.2999999999997</v>
      </c>
    </row>
    <row r="9" spans="1:8" ht="35.1" customHeight="1" x14ac:dyDescent="0.25">
      <c r="A9" s="57" t="s">
        <v>145</v>
      </c>
      <c r="B9" s="58" t="s">
        <v>143</v>
      </c>
      <c r="C9" s="58" t="s">
        <v>146</v>
      </c>
      <c r="D9" s="58" t="s">
        <v>144</v>
      </c>
      <c r="E9" s="58" t="s">
        <v>141</v>
      </c>
      <c r="F9" s="73">
        <v>489.6</v>
      </c>
    </row>
    <row r="10" spans="1:8" ht="35.1" customHeight="1" x14ac:dyDescent="0.25">
      <c r="A10" s="57" t="s">
        <v>159</v>
      </c>
      <c r="B10" s="58" t="s">
        <v>143</v>
      </c>
      <c r="C10" s="58" t="s">
        <v>160</v>
      </c>
      <c r="D10" s="58" t="s">
        <v>144</v>
      </c>
      <c r="E10" s="58" t="s">
        <v>141</v>
      </c>
      <c r="F10" s="73">
        <v>1425.6</v>
      </c>
    </row>
    <row r="11" spans="1:8" ht="49.5" customHeight="1" x14ac:dyDescent="0.25">
      <c r="A11" s="57" t="s">
        <v>169</v>
      </c>
      <c r="B11" s="58" t="s">
        <v>143</v>
      </c>
      <c r="C11" s="58" t="s">
        <v>170</v>
      </c>
      <c r="D11" s="58" t="s">
        <v>144</v>
      </c>
      <c r="E11" s="58" t="s">
        <v>141</v>
      </c>
      <c r="F11" s="73">
        <v>2.5</v>
      </c>
    </row>
    <row r="12" spans="1:8" ht="35.1" customHeight="1" x14ac:dyDescent="0.25">
      <c r="A12" s="59" t="s">
        <v>173</v>
      </c>
      <c r="B12" s="58" t="s">
        <v>143</v>
      </c>
      <c r="C12" s="58" t="s">
        <v>174</v>
      </c>
      <c r="D12" s="58" t="s">
        <v>144</v>
      </c>
      <c r="E12" s="58" t="s">
        <v>141</v>
      </c>
      <c r="F12" s="73">
        <v>12.5</v>
      </c>
    </row>
    <row r="13" spans="1:8" ht="35.1" customHeight="1" x14ac:dyDescent="0.25">
      <c r="A13" s="57" t="s">
        <v>181</v>
      </c>
      <c r="B13" s="58" t="s">
        <v>143</v>
      </c>
      <c r="C13" s="58" t="s">
        <v>182</v>
      </c>
      <c r="D13" s="58" t="s">
        <v>144</v>
      </c>
      <c r="E13" s="58" t="s">
        <v>141</v>
      </c>
      <c r="F13" s="73">
        <v>0</v>
      </c>
    </row>
    <row r="14" spans="1:8" ht="35.1" customHeight="1" x14ac:dyDescent="0.25">
      <c r="A14" s="57" t="s">
        <v>188</v>
      </c>
      <c r="B14" s="58" t="s">
        <v>143</v>
      </c>
      <c r="C14" s="58" t="s">
        <v>189</v>
      </c>
      <c r="D14" s="58" t="s">
        <v>144</v>
      </c>
      <c r="E14" s="58" t="s">
        <v>141</v>
      </c>
      <c r="F14" s="73">
        <v>724.1</v>
      </c>
    </row>
    <row r="15" spans="1:8" ht="35.1" customHeight="1" x14ac:dyDescent="0.25">
      <c r="A15" s="57" t="s">
        <v>206</v>
      </c>
      <c r="B15" s="58" t="s">
        <v>146</v>
      </c>
      <c r="C15" s="58" t="s">
        <v>139</v>
      </c>
      <c r="D15" s="58" t="s">
        <v>144</v>
      </c>
      <c r="E15" s="58" t="s">
        <v>141</v>
      </c>
      <c r="F15" s="73">
        <v>206.7</v>
      </c>
    </row>
    <row r="16" spans="1:8" ht="35.1" customHeight="1" x14ac:dyDescent="0.25">
      <c r="A16" s="57" t="s">
        <v>211</v>
      </c>
      <c r="B16" s="58" t="s">
        <v>208</v>
      </c>
      <c r="C16" s="58" t="s">
        <v>139</v>
      </c>
      <c r="D16" s="58" t="s">
        <v>144</v>
      </c>
      <c r="E16" s="58" t="s">
        <v>141</v>
      </c>
      <c r="F16" s="73">
        <v>23.4</v>
      </c>
    </row>
    <row r="17" spans="1:6" ht="35.1" customHeight="1" x14ac:dyDescent="0.25">
      <c r="A17" s="57" t="s">
        <v>218</v>
      </c>
      <c r="B17" s="58" t="s">
        <v>160</v>
      </c>
      <c r="C17" s="58" t="s">
        <v>139</v>
      </c>
      <c r="D17" s="58" t="s">
        <v>144</v>
      </c>
      <c r="E17" s="58" t="s">
        <v>141</v>
      </c>
      <c r="F17" s="73">
        <v>2402.6999999999998</v>
      </c>
    </row>
    <row r="18" spans="1:6" ht="35.1" customHeight="1" x14ac:dyDescent="0.25">
      <c r="A18" s="57" t="s">
        <v>219</v>
      </c>
      <c r="B18" s="58" t="s">
        <v>160</v>
      </c>
      <c r="C18" s="58" t="s">
        <v>220</v>
      </c>
      <c r="D18" s="58" t="s">
        <v>144</v>
      </c>
      <c r="E18" s="58" t="s">
        <v>141</v>
      </c>
      <c r="F18" s="73">
        <v>2092</v>
      </c>
    </row>
    <row r="19" spans="1:6" ht="35.1" customHeight="1" x14ac:dyDescent="0.25">
      <c r="A19" s="57" t="s">
        <v>227</v>
      </c>
      <c r="B19" s="58" t="s">
        <v>160</v>
      </c>
      <c r="C19" s="58" t="s">
        <v>228</v>
      </c>
      <c r="D19" s="58" t="s">
        <v>144</v>
      </c>
      <c r="E19" s="58" t="s">
        <v>141</v>
      </c>
      <c r="F19" s="73">
        <v>310.7</v>
      </c>
    </row>
    <row r="20" spans="1:6" ht="35.1" customHeight="1" x14ac:dyDescent="0.25">
      <c r="A20" s="57" t="s">
        <v>242</v>
      </c>
      <c r="B20" s="58" t="s">
        <v>243</v>
      </c>
      <c r="C20" s="58" t="s">
        <v>139</v>
      </c>
      <c r="D20" s="58" t="s">
        <v>144</v>
      </c>
      <c r="E20" s="58" t="s">
        <v>141</v>
      </c>
      <c r="F20" s="73">
        <v>925.1</v>
      </c>
    </row>
    <row r="21" spans="1:6" ht="35.1" customHeight="1" x14ac:dyDescent="0.25">
      <c r="A21" s="86" t="s">
        <v>244</v>
      </c>
      <c r="B21" s="58" t="s">
        <v>243</v>
      </c>
      <c r="C21" s="58" t="s">
        <v>143</v>
      </c>
      <c r="D21" s="58" t="s">
        <v>144</v>
      </c>
      <c r="E21" s="58" t="s">
        <v>141</v>
      </c>
      <c r="F21" s="73">
        <v>83.4</v>
      </c>
    </row>
    <row r="22" spans="1:6" ht="35.1" customHeight="1" x14ac:dyDescent="0.25">
      <c r="A22" s="57" t="s">
        <v>256</v>
      </c>
      <c r="B22" s="58" t="s">
        <v>243</v>
      </c>
      <c r="C22" s="58" t="s">
        <v>146</v>
      </c>
      <c r="D22" s="58" t="s">
        <v>144</v>
      </c>
      <c r="E22" s="58" t="s">
        <v>141</v>
      </c>
      <c r="F22" s="73">
        <v>262.5</v>
      </c>
    </row>
    <row r="23" spans="1:6" ht="35.1" customHeight="1" x14ac:dyDescent="0.25">
      <c r="A23" s="57" t="s">
        <v>262</v>
      </c>
      <c r="B23" s="58" t="s">
        <v>243</v>
      </c>
      <c r="C23" s="58" t="s">
        <v>208</v>
      </c>
      <c r="D23" s="58" t="s">
        <v>144</v>
      </c>
      <c r="E23" s="58" t="s">
        <v>141</v>
      </c>
      <c r="F23" s="73">
        <v>579.20000000000005</v>
      </c>
    </row>
    <row r="24" spans="1:6" ht="35.1" customHeight="1" x14ac:dyDescent="0.25">
      <c r="A24" s="57" t="s">
        <v>274</v>
      </c>
      <c r="B24" s="58" t="s">
        <v>174</v>
      </c>
      <c r="C24" s="58" t="s">
        <v>139</v>
      </c>
      <c r="D24" s="58" t="s">
        <v>144</v>
      </c>
      <c r="E24" s="58" t="s">
        <v>141</v>
      </c>
      <c r="F24" s="73">
        <v>0</v>
      </c>
    </row>
    <row r="25" spans="1:6" ht="35.1" customHeight="1" x14ac:dyDescent="0.25">
      <c r="A25" s="57" t="s">
        <v>281</v>
      </c>
      <c r="B25" s="58" t="s">
        <v>282</v>
      </c>
      <c r="C25" s="58" t="s">
        <v>139</v>
      </c>
      <c r="D25" s="58" t="s">
        <v>144</v>
      </c>
      <c r="E25" s="58" t="s">
        <v>141</v>
      </c>
      <c r="F25" s="73">
        <v>1807.4</v>
      </c>
    </row>
    <row r="26" spans="1:6" ht="35.1" customHeight="1" x14ac:dyDescent="0.25">
      <c r="A26" s="57" t="s">
        <v>283</v>
      </c>
      <c r="B26" s="58" t="s">
        <v>282</v>
      </c>
      <c r="C26" s="58" t="s">
        <v>143</v>
      </c>
      <c r="D26" s="58" t="s">
        <v>144</v>
      </c>
      <c r="E26" s="58" t="s">
        <v>141</v>
      </c>
      <c r="F26" s="73">
        <v>1807.4</v>
      </c>
    </row>
    <row r="27" spans="1:6" ht="35.1" customHeight="1" x14ac:dyDescent="0.25">
      <c r="A27" s="60" t="s">
        <v>293</v>
      </c>
      <c r="B27" s="66" t="s">
        <v>213</v>
      </c>
      <c r="C27" s="66" t="s">
        <v>139</v>
      </c>
      <c r="D27" s="66" t="s">
        <v>144</v>
      </c>
      <c r="E27" s="66" t="s">
        <v>141</v>
      </c>
      <c r="F27" s="73">
        <v>169.9</v>
      </c>
    </row>
    <row r="28" spans="1:6" ht="35.1" customHeight="1" x14ac:dyDescent="0.25">
      <c r="A28" s="60" t="s">
        <v>294</v>
      </c>
      <c r="B28" s="58" t="s">
        <v>213</v>
      </c>
      <c r="C28" s="58" t="s">
        <v>143</v>
      </c>
      <c r="D28" s="58" t="s">
        <v>144</v>
      </c>
      <c r="E28" s="58" t="s">
        <v>141</v>
      </c>
      <c r="F28" s="73">
        <v>169.9</v>
      </c>
    </row>
    <row r="29" spans="1:6" ht="35.1" customHeight="1" x14ac:dyDescent="0.25">
      <c r="A29" s="57" t="s">
        <v>300</v>
      </c>
      <c r="B29" s="58" t="s">
        <v>213</v>
      </c>
      <c r="C29" s="58" t="s">
        <v>170</v>
      </c>
      <c r="D29" s="58" t="s">
        <v>144</v>
      </c>
      <c r="E29" s="58" t="s">
        <v>141</v>
      </c>
      <c r="F29" s="74">
        <v>0</v>
      </c>
    </row>
  </sheetData>
  <mergeCells count="3">
    <mergeCell ref="E1:F1"/>
    <mergeCell ref="D2:F2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workbookViewId="0">
      <selection activeCell="F11" sqref="F11"/>
    </sheetView>
  </sheetViews>
  <sheetFormatPr defaultRowHeight="15" x14ac:dyDescent="0.25"/>
  <cols>
    <col min="1" max="1" width="57.42578125" customWidth="1"/>
    <col min="2" max="2" width="21.5703125" customWidth="1"/>
    <col min="3" max="3" width="20.85546875" customWidth="1"/>
    <col min="4" max="4" width="21.5703125" customWidth="1"/>
  </cols>
  <sheetData>
    <row r="1" spans="1:4" ht="15.75" x14ac:dyDescent="0.25">
      <c r="B1" s="51"/>
      <c r="C1" s="36" t="s">
        <v>337</v>
      </c>
      <c r="D1" s="36"/>
    </row>
    <row r="2" spans="1:4" ht="42.75" customHeight="1" x14ac:dyDescent="0.25">
      <c r="B2" s="37" t="s">
        <v>339</v>
      </c>
      <c r="C2" s="37"/>
      <c r="D2" s="37"/>
    </row>
    <row r="5" spans="1:4" ht="48" customHeight="1" x14ac:dyDescent="0.3">
      <c r="A5" s="35" t="s">
        <v>342</v>
      </c>
      <c r="B5" s="35"/>
      <c r="C5" s="35"/>
      <c r="D5" s="35"/>
    </row>
    <row r="7" spans="1:4" ht="15.75" thickBot="1" x14ac:dyDescent="0.3"/>
    <row r="8" spans="1:4" ht="35.1" customHeight="1" x14ac:dyDescent="0.25">
      <c r="A8" s="52" t="s">
        <v>132</v>
      </c>
      <c r="B8" s="53" t="s">
        <v>135</v>
      </c>
      <c r="C8" s="53" t="s">
        <v>136</v>
      </c>
      <c r="D8" s="54" t="s">
        <v>137</v>
      </c>
    </row>
    <row r="9" spans="1:4" ht="35.1" customHeight="1" x14ac:dyDescent="0.25">
      <c r="A9" s="55" t="s">
        <v>138</v>
      </c>
      <c r="B9" s="56" t="s">
        <v>140</v>
      </c>
      <c r="C9" s="56" t="s">
        <v>141</v>
      </c>
      <c r="D9" s="72">
        <f>D10+D46+D59+D63+D74+D78+D83+D94+D106+D110</f>
        <v>8189.5</v>
      </c>
    </row>
    <row r="10" spans="1:4" ht="35.1" customHeight="1" x14ac:dyDescent="0.25">
      <c r="A10" s="55" t="s">
        <v>147</v>
      </c>
      <c r="B10" s="56" t="s">
        <v>148</v>
      </c>
      <c r="C10" s="56" t="s">
        <v>141</v>
      </c>
      <c r="D10" s="72">
        <f>D11+D16+D26</f>
        <v>3030.9</v>
      </c>
    </row>
    <row r="11" spans="1:4" ht="35.1" customHeight="1" x14ac:dyDescent="0.25">
      <c r="A11" s="57" t="s">
        <v>209</v>
      </c>
      <c r="B11" s="58" t="s">
        <v>210</v>
      </c>
      <c r="C11" s="58" t="s">
        <v>141</v>
      </c>
      <c r="D11" s="73">
        <f>D12+D15</f>
        <v>206.7</v>
      </c>
    </row>
    <row r="12" spans="1:4" ht="35.1" customHeight="1" x14ac:dyDescent="0.25">
      <c r="A12" s="57" t="s">
        <v>153</v>
      </c>
      <c r="B12" s="58" t="s">
        <v>210</v>
      </c>
      <c r="C12" s="58" t="s">
        <v>154</v>
      </c>
      <c r="D12" s="73">
        <f>D13+D14</f>
        <v>206</v>
      </c>
    </row>
    <row r="13" spans="1:4" ht="35.1" customHeight="1" x14ac:dyDescent="0.25">
      <c r="A13" s="57" t="s">
        <v>155</v>
      </c>
      <c r="B13" s="58" t="s">
        <v>210</v>
      </c>
      <c r="C13" s="58" t="s">
        <v>156</v>
      </c>
      <c r="D13" s="73">
        <v>157.6</v>
      </c>
    </row>
    <row r="14" spans="1:4" ht="45.75" customHeight="1" x14ac:dyDescent="0.25">
      <c r="A14" s="57" t="s">
        <v>157</v>
      </c>
      <c r="B14" s="58" t="s">
        <v>210</v>
      </c>
      <c r="C14" s="58" t="s">
        <v>158</v>
      </c>
      <c r="D14" s="73">
        <v>48.4</v>
      </c>
    </row>
    <row r="15" spans="1:4" ht="35.1" customHeight="1" x14ac:dyDescent="0.25">
      <c r="A15" s="57" t="s">
        <v>163</v>
      </c>
      <c r="B15" s="58" t="s">
        <v>210</v>
      </c>
      <c r="C15" s="58" t="s">
        <v>164</v>
      </c>
      <c r="D15" s="73">
        <v>0.7</v>
      </c>
    </row>
    <row r="16" spans="1:4" ht="35.1" customHeight="1" x14ac:dyDescent="0.25">
      <c r="A16" s="57" t="s">
        <v>149</v>
      </c>
      <c r="B16" s="58" t="s">
        <v>150</v>
      </c>
      <c r="C16" s="58" t="s">
        <v>141</v>
      </c>
      <c r="D16" s="73">
        <f>D17+D21+D28+D30+D33+D40+D43</f>
        <v>2822.7000000000003</v>
      </c>
    </row>
    <row r="17" spans="1:4" ht="35.1" customHeight="1" x14ac:dyDescent="0.25">
      <c r="A17" s="57" t="s">
        <v>151</v>
      </c>
      <c r="B17" s="58" t="s">
        <v>152</v>
      </c>
      <c r="C17" s="58" t="s">
        <v>141</v>
      </c>
      <c r="D17" s="73">
        <f>D18</f>
        <v>489.6</v>
      </c>
    </row>
    <row r="18" spans="1:4" ht="35.1" customHeight="1" x14ac:dyDescent="0.25">
      <c r="A18" s="57" t="s">
        <v>153</v>
      </c>
      <c r="B18" s="58" t="s">
        <v>152</v>
      </c>
      <c r="C18" s="58" t="s">
        <v>154</v>
      </c>
      <c r="D18" s="73">
        <f>D19+D20</f>
        <v>489.6</v>
      </c>
    </row>
    <row r="19" spans="1:4" ht="35.1" customHeight="1" x14ac:dyDescent="0.25">
      <c r="A19" s="57" t="s">
        <v>155</v>
      </c>
      <c r="B19" s="58" t="s">
        <v>152</v>
      </c>
      <c r="C19" s="58" t="s">
        <v>156</v>
      </c>
      <c r="D19" s="73">
        <v>377</v>
      </c>
    </row>
    <row r="20" spans="1:4" ht="35.1" customHeight="1" x14ac:dyDescent="0.25">
      <c r="A20" s="57" t="s">
        <v>157</v>
      </c>
      <c r="B20" s="58" t="s">
        <v>152</v>
      </c>
      <c r="C20" s="58" t="s">
        <v>158</v>
      </c>
      <c r="D20" s="73">
        <v>112.6</v>
      </c>
    </row>
    <row r="21" spans="1:4" ht="35.1" customHeight="1" x14ac:dyDescent="0.25">
      <c r="A21" s="57" t="s">
        <v>161</v>
      </c>
      <c r="B21" s="58" t="s">
        <v>162</v>
      </c>
      <c r="C21" s="58" t="s">
        <v>141</v>
      </c>
      <c r="D21" s="73">
        <f>D22+D25</f>
        <v>1424.1000000000001</v>
      </c>
    </row>
    <row r="22" spans="1:4" ht="35.1" customHeight="1" x14ac:dyDescent="0.25">
      <c r="A22" s="57" t="s">
        <v>153</v>
      </c>
      <c r="B22" s="58" t="s">
        <v>162</v>
      </c>
      <c r="C22" s="58" t="s">
        <v>154</v>
      </c>
      <c r="D22" s="73">
        <f>D23+D24</f>
        <v>1178.2</v>
      </c>
    </row>
    <row r="23" spans="1:4" ht="35.1" customHeight="1" x14ac:dyDescent="0.25">
      <c r="A23" s="57" t="s">
        <v>155</v>
      </c>
      <c r="B23" s="58" t="s">
        <v>162</v>
      </c>
      <c r="C23" s="58" t="s">
        <v>156</v>
      </c>
      <c r="D23" s="73">
        <v>905.4</v>
      </c>
    </row>
    <row r="24" spans="1:4" ht="35.1" customHeight="1" x14ac:dyDescent="0.25">
      <c r="A24" s="57" t="s">
        <v>157</v>
      </c>
      <c r="B24" s="58" t="s">
        <v>162</v>
      </c>
      <c r="C24" s="58" t="s">
        <v>158</v>
      </c>
      <c r="D24" s="73">
        <v>272.8</v>
      </c>
    </row>
    <row r="25" spans="1:4" ht="35.1" customHeight="1" x14ac:dyDescent="0.25">
      <c r="A25" s="57" t="s">
        <v>163</v>
      </c>
      <c r="B25" s="58" t="s">
        <v>162</v>
      </c>
      <c r="C25" s="58" t="s">
        <v>164</v>
      </c>
      <c r="D25" s="73">
        <v>245.9</v>
      </c>
    </row>
    <row r="26" spans="1:4" ht="35.1" customHeight="1" x14ac:dyDescent="0.25">
      <c r="A26" s="57" t="s">
        <v>307</v>
      </c>
      <c r="B26" s="58" t="s">
        <v>166</v>
      </c>
      <c r="C26" s="58" t="s">
        <v>141</v>
      </c>
      <c r="D26" s="73">
        <v>1.5</v>
      </c>
    </row>
    <row r="27" spans="1:4" ht="35.1" customHeight="1" x14ac:dyDescent="0.25">
      <c r="A27" s="57" t="s">
        <v>167</v>
      </c>
      <c r="B27" s="58" t="s">
        <v>166</v>
      </c>
      <c r="C27" s="58" t="s">
        <v>168</v>
      </c>
      <c r="D27" s="73">
        <v>1.5</v>
      </c>
    </row>
    <row r="28" spans="1:4" ht="35.1" customHeight="1" x14ac:dyDescent="0.25">
      <c r="A28" s="57" t="s">
        <v>308</v>
      </c>
      <c r="B28" s="58" t="s">
        <v>172</v>
      </c>
      <c r="C28" s="58" t="s">
        <v>141</v>
      </c>
      <c r="D28" s="73">
        <f>D29</f>
        <v>2.5</v>
      </c>
    </row>
    <row r="29" spans="1:4" ht="35.1" customHeight="1" x14ac:dyDescent="0.25">
      <c r="A29" s="57" t="s">
        <v>167</v>
      </c>
      <c r="B29" s="58" t="s">
        <v>172</v>
      </c>
      <c r="C29" s="58" t="s">
        <v>168</v>
      </c>
      <c r="D29" s="73">
        <v>2.5</v>
      </c>
    </row>
    <row r="30" spans="1:4" ht="35.1" customHeight="1" x14ac:dyDescent="0.25">
      <c r="A30" s="59" t="s">
        <v>175</v>
      </c>
      <c r="B30" s="58" t="s">
        <v>176</v>
      </c>
      <c r="C30" s="58" t="s">
        <v>141</v>
      </c>
      <c r="D30" s="73">
        <f>D31</f>
        <v>12.5</v>
      </c>
    </row>
    <row r="31" spans="1:4" ht="35.1" customHeight="1" x14ac:dyDescent="0.25">
      <c r="A31" s="59" t="s">
        <v>177</v>
      </c>
      <c r="B31" s="58" t="s">
        <v>178</v>
      </c>
      <c r="C31" s="58" t="s">
        <v>141</v>
      </c>
      <c r="D31" s="73">
        <f>D32</f>
        <v>12.5</v>
      </c>
    </row>
    <row r="32" spans="1:4" ht="35.1" customHeight="1" x14ac:dyDescent="0.25">
      <c r="A32" s="60" t="s">
        <v>179</v>
      </c>
      <c r="B32" s="58" t="s">
        <v>178</v>
      </c>
      <c r="C32" s="58" t="s">
        <v>180</v>
      </c>
      <c r="D32" s="73">
        <v>12.5</v>
      </c>
    </row>
    <row r="33" spans="1:4" ht="35.1" customHeight="1" x14ac:dyDescent="0.25">
      <c r="A33" s="57" t="s">
        <v>190</v>
      </c>
      <c r="B33" s="58" t="s">
        <v>191</v>
      </c>
      <c r="C33" s="58" t="s">
        <v>141</v>
      </c>
      <c r="D33" s="73">
        <f>D34</f>
        <v>724.10000000000014</v>
      </c>
    </row>
    <row r="34" spans="1:4" ht="35.1" customHeight="1" x14ac:dyDescent="0.25">
      <c r="A34" s="57" t="s">
        <v>192</v>
      </c>
      <c r="B34" s="58" t="s">
        <v>193</v>
      </c>
      <c r="C34" s="58" t="s">
        <v>141</v>
      </c>
      <c r="D34" s="73">
        <f>D35+D38+D39</f>
        <v>724.10000000000014</v>
      </c>
    </row>
    <row r="35" spans="1:4" ht="35.1" customHeight="1" x14ac:dyDescent="0.25">
      <c r="A35" s="57" t="s">
        <v>194</v>
      </c>
      <c r="B35" s="58" t="s">
        <v>193</v>
      </c>
      <c r="C35" s="58" t="s">
        <v>195</v>
      </c>
      <c r="D35" s="73">
        <f>D36+D37</f>
        <v>476.1</v>
      </c>
    </row>
    <row r="36" spans="1:4" ht="35.1" customHeight="1" x14ac:dyDescent="0.25">
      <c r="A36" s="57" t="s">
        <v>196</v>
      </c>
      <c r="B36" s="58" t="s">
        <v>193</v>
      </c>
      <c r="C36" s="58" t="s">
        <v>197</v>
      </c>
      <c r="D36" s="73">
        <v>360.5</v>
      </c>
    </row>
    <row r="37" spans="1:4" ht="35.1" customHeight="1" x14ac:dyDescent="0.25">
      <c r="A37" s="57" t="s">
        <v>198</v>
      </c>
      <c r="B37" s="58" t="s">
        <v>193</v>
      </c>
      <c r="C37" s="58" t="s">
        <v>199</v>
      </c>
      <c r="D37" s="73">
        <v>115.6</v>
      </c>
    </row>
    <row r="38" spans="1:4" ht="35.1" customHeight="1" x14ac:dyDescent="0.25">
      <c r="A38" s="57" t="s">
        <v>163</v>
      </c>
      <c r="B38" s="58" t="s">
        <v>193</v>
      </c>
      <c r="C38" s="58" t="s">
        <v>164</v>
      </c>
      <c r="D38" s="73">
        <v>220.8</v>
      </c>
    </row>
    <row r="39" spans="1:4" ht="35.1" customHeight="1" x14ac:dyDescent="0.25">
      <c r="A39" s="57" t="s">
        <v>309</v>
      </c>
      <c r="B39" s="58" t="s">
        <v>193</v>
      </c>
      <c r="C39" s="58" t="s">
        <v>201</v>
      </c>
      <c r="D39" s="73">
        <v>27.2</v>
      </c>
    </row>
    <row r="40" spans="1:4" ht="35.1" customHeight="1" x14ac:dyDescent="0.25">
      <c r="A40" s="57" t="s">
        <v>181</v>
      </c>
      <c r="B40" s="58" t="s">
        <v>183</v>
      </c>
      <c r="C40" s="58" t="s">
        <v>141</v>
      </c>
      <c r="D40" s="73">
        <f>D41</f>
        <v>0</v>
      </c>
    </row>
    <row r="41" spans="1:4" ht="35.1" customHeight="1" x14ac:dyDescent="0.25">
      <c r="A41" s="57" t="s">
        <v>184</v>
      </c>
      <c r="B41" s="58" t="s">
        <v>185</v>
      </c>
      <c r="C41" s="58" t="s">
        <v>141</v>
      </c>
      <c r="D41" s="73">
        <f>D42</f>
        <v>0</v>
      </c>
    </row>
    <row r="42" spans="1:4" ht="35.1" customHeight="1" x14ac:dyDescent="0.25">
      <c r="A42" s="57" t="s">
        <v>186</v>
      </c>
      <c r="B42" s="58" t="s">
        <v>185</v>
      </c>
      <c r="C42" s="58" t="s">
        <v>187</v>
      </c>
      <c r="D42" s="73">
        <v>0</v>
      </c>
    </row>
    <row r="43" spans="1:4" ht="35.1" customHeight="1" x14ac:dyDescent="0.25">
      <c r="A43" s="57" t="s">
        <v>295</v>
      </c>
      <c r="B43" s="58" t="s">
        <v>296</v>
      </c>
      <c r="C43" s="58" t="s">
        <v>141</v>
      </c>
      <c r="D43" s="74">
        <f>D44</f>
        <v>169.9</v>
      </c>
    </row>
    <row r="44" spans="1:4" ht="35.1" customHeight="1" x14ac:dyDescent="0.25">
      <c r="A44" s="57" t="s">
        <v>295</v>
      </c>
      <c r="B44" s="58" t="s">
        <v>297</v>
      </c>
      <c r="C44" s="58" t="s">
        <v>141</v>
      </c>
      <c r="D44" s="74">
        <f>D45</f>
        <v>169.9</v>
      </c>
    </row>
    <row r="45" spans="1:4" ht="35.1" customHeight="1" x14ac:dyDescent="0.25">
      <c r="A45" s="57" t="s">
        <v>298</v>
      </c>
      <c r="B45" s="58" t="s">
        <v>297</v>
      </c>
      <c r="C45" s="58" t="s">
        <v>299</v>
      </c>
      <c r="D45" s="74">
        <v>169.9</v>
      </c>
    </row>
    <row r="46" spans="1:4" ht="35.1" customHeight="1" x14ac:dyDescent="0.25">
      <c r="A46" s="55" t="s">
        <v>229</v>
      </c>
      <c r="B46" s="56" t="s">
        <v>230</v>
      </c>
      <c r="C46" s="56" t="s">
        <v>141</v>
      </c>
      <c r="D46" s="72">
        <f>D50+D52+D54+D47</f>
        <v>310.7</v>
      </c>
    </row>
    <row r="47" spans="1:4" ht="35.1" customHeight="1" x14ac:dyDescent="0.25">
      <c r="A47" s="57" t="s">
        <v>286</v>
      </c>
      <c r="B47" s="58" t="s">
        <v>232</v>
      </c>
      <c r="C47" s="58" t="s">
        <v>141</v>
      </c>
      <c r="D47" s="73">
        <v>14.4</v>
      </c>
    </row>
    <row r="48" spans="1:4" ht="35.1" customHeight="1" x14ac:dyDescent="0.25">
      <c r="A48" s="57" t="s">
        <v>202</v>
      </c>
      <c r="B48" s="58" t="s">
        <v>232</v>
      </c>
      <c r="C48" s="58" t="s">
        <v>203</v>
      </c>
      <c r="D48" s="73">
        <v>14.4</v>
      </c>
    </row>
    <row r="49" spans="1:4" ht="35.1" customHeight="1" x14ac:dyDescent="0.25">
      <c r="A49" s="57" t="s">
        <v>149</v>
      </c>
      <c r="B49" s="58" t="s">
        <v>310</v>
      </c>
      <c r="C49" s="58" t="s">
        <v>141</v>
      </c>
      <c r="D49" s="73">
        <f>D50+D52+D54</f>
        <v>296.3</v>
      </c>
    </row>
    <row r="50" spans="1:4" ht="35.1" customHeight="1" x14ac:dyDescent="0.25">
      <c r="A50" s="57" t="s">
        <v>234</v>
      </c>
      <c r="B50" s="58" t="s">
        <v>235</v>
      </c>
      <c r="C50" s="58" t="s">
        <v>141</v>
      </c>
      <c r="D50" s="73">
        <f>D51</f>
        <v>86.5</v>
      </c>
    </row>
    <row r="51" spans="1:4" ht="35.1" customHeight="1" x14ac:dyDescent="0.25">
      <c r="A51" s="57" t="s">
        <v>167</v>
      </c>
      <c r="B51" s="58" t="s">
        <v>235</v>
      </c>
      <c r="C51" s="58" t="s">
        <v>168</v>
      </c>
      <c r="D51" s="73">
        <v>86.5</v>
      </c>
    </row>
    <row r="52" spans="1:4" ht="35.1" customHeight="1" x14ac:dyDescent="0.25">
      <c r="A52" s="57" t="s">
        <v>311</v>
      </c>
      <c r="B52" s="58" t="s">
        <v>237</v>
      </c>
      <c r="C52" s="58" t="s">
        <v>141</v>
      </c>
      <c r="D52" s="73">
        <f>D53</f>
        <v>11.8</v>
      </c>
    </row>
    <row r="53" spans="1:4" ht="35.1" customHeight="1" x14ac:dyDescent="0.25">
      <c r="A53" s="57" t="s">
        <v>167</v>
      </c>
      <c r="B53" s="58" t="s">
        <v>237</v>
      </c>
      <c r="C53" s="58" t="s">
        <v>168</v>
      </c>
      <c r="D53" s="73">
        <v>11.8</v>
      </c>
    </row>
    <row r="54" spans="1:4" ht="35.1" customHeight="1" x14ac:dyDescent="0.25">
      <c r="A54" s="57" t="s">
        <v>190</v>
      </c>
      <c r="B54" s="58" t="s">
        <v>238</v>
      </c>
      <c r="C54" s="58" t="s">
        <v>141</v>
      </c>
      <c r="D54" s="73">
        <f>D55</f>
        <v>198</v>
      </c>
    </row>
    <row r="55" spans="1:4" ht="35.1" customHeight="1" x14ac:dyDescent="0.25">
      <c r="A55" s="57" t="s">
        <v>239</v>
      </c>
      <c r="B55" s="58" t="s">
        <v>240</v>
      </c>
      <c r="C55" s="58" t="s">
        <v>141</v>
      </c>
      <c r="D55" s="73">
        <f>D56+D57+D58</f>
        <v>198</v>
      </c>
    </row>
    <row r="56" spans="1:4" ht="35.1" customHeight="1" x14ac:dyDescent="0.25">
      <c r="A56" s="57" t="s">
        <v>226</v>
      </c>
      <c r="B56" s="58" t="s">
        <v>240</v>
      </c>
      <c r="C56" s="58" t="s">
        <v>164</v>
      </c>
      <c r="D56" s="73">
        <v>198</v>
      </c>
    </row>
    <row r="57" spans="1:4" ht="35.1" customHeight="1" x14ac:dyDescent="0.25">
      <c r="A57" s="57" t="s">
        <v>202</v>
      </c>
      <c r="B57" s="58" t="s">
        <v>240</v>
      </c>
      <c r="C57" s="58" t="s">
        <v>203</v>
      </c>
      <c r="D57" s="73">
        <v>0</v>
      </c>
    </row>
    <row r="58" spans="1:4" ht="35.1" customHeight="1" x14ac:dyDescent="0.25">
      <c r="A58" s="57" t="s">
        <v>241</v>
      </c>
      <c r="B58" s="58" t="s">
        <v>240</v>
      </c>
      <c r="C58" s="58" t="s">
        <v>205</v>
      </c>
      <c r="D58" s="73">
        <v>0</v>
      </c>
    </row>
    <row r="59" spans="1:4" ht="35.1" customHeight="1" x14ac:dyDescent="0.25">
      <c r="A59" s="55" t="s">
        <v>221</v>
      </c>
      <c r="B59" s="56" t="s">
        <v>222</v>
      </c>
      <c r="C59" s="56" t="s">
        <v>141</v>
      </c>
      <c r="D59" s="72">
        <f>D60</f>
        <v>2092</v>
      </c>
    </row>
    <row r="60" spans="1:4" ht="35.1" customHeight="1" x14ac:dyDescent="0.25">
      <c r="A60" s="57" t="s">
        <v>190</v>
      </c>
      <c r="B60" s="58" t="s">
        <v>223</v>
      </c>
      <c r="C60" s="58" t="s">
        <v>141</v>
      </c>
      <c r="D60" s="73">
        <f>D61</f>
        <v>2092</v>
      </c>
    </row>
    <row r="61" spans="1:4" ht="35.1" customHeight="1" x14ac:dyDescent="0.25">
      <c r="A61" s="57" t="s">
        <v>224</v>
      </c>
      <c r="B61" s="58" t="s">
        <v>225</v>
      </c>
      <c r="C61" s="58" t="s">
        <v>141</v>
      </c>
      <c r="D61" s="73">
        <f>D62</f>
        <v>2092</v>
      </c>
    </row>
    <row r="62" spans="1:4" ht="35.1" customHeight="1" x14ac:dyDescent="0.25">
      <c r="A62" s="57" t="s">
        <v>226</v>
      </c>
      <c r="B62" s="58" t="s">
        <v>225</v>
      </c>
      <c r="C62" s="58" t="s">
        <v>164</v>
      </c>
      <c r="D62" s="73">
        <v>2092</v>
      </c>
    </row>
    <row r="63" spans="1:4" ht="35.1" customHeight="1" x14ac:dyDescent="0.25">
      <c r="A63" s="55" t="s">
        <v>263</v>
      </c>
      <c r="B63" s="56" t="s">
        <v>264</v>
      </c>
      <c r="C63" s="56" t="s">
        <v>141</v>
      </c>
      <c r="D63" s="72">
        <f>D64</f>
        <v>579.20000000000005</v>
      </c>
    </row>
    <row r="64" spans="1:4" ht="35.1" customHeight="1" x14ac:dyDescent="0.25">
      <c r="A64" s="61" t="s">
        <v>149</v>
      </c>
      <c r="B64" s="58" t="s">
        <v>265</v>
      </c>
      <c r="C64" s="58" t="s">
        <v>141</v>
      </c>
      <c r="D64" s="73">
        <f>D65+D72</f>
        <v>579.20000000000005</v>
      </c>
    </row>
    <row r="65" spans="1:4" ht="35.1" customHeight="1" x14ac:dyDescent="0.25">
      <c r="A65" s="61" t="s">
        <v>190</v>
      </c>
      <c r="B65" s="58" t="s">
        <v>266</v>
      </c>
      <c r="C65" s="58" t="s">
        <v>141</v>
      </c>
      <c r="D65" s="73">
        <f>D66+D68+D70</f>
        <v>391.9</v>
      </c>
    </row>
    <row r="66" spans="1:4" ht="35.1" customHeight="1" x14ac:dyDescent="0.25">
      <c r="A66" s="61" t="s">
        <v>267</v>
      </c>
      <c r="B66" s="58" t="s">
        <v>268</v>
      </c>
      <c r="C66" s="58" t="s">
        <v>141</v>
      </c>
      <c r="D66" s="73">
        <f>D67</f>
        <v>0</v>
      </c>
    </row>
    <row r="67" spans="1:4" ht="35.1" customHeight="1" x14ac:dyDescent="0.25">
      <c r="A67" s="57" t="s">
        <v>163</v>
      </c>
      <c r="B67" s="58" t="s">
        <v>268</v>
      </c>
      <c r="C67" s="58" t="s">
        <v>164</v>
      </c>
      <c r="D67" s="73">
        <v>0</v>
      </c>
    </row>
    <row r="68" spans="1:4" ht="35.1" customHeight="1" x14ac:dyDescent="0.25">
      <c r="A68" s="57" t="s">
        <v>269</v>
      </c>
      <c r="B68" s="58" t="s">
        <v>270</v>
      </c>
      <c r="C68" s="58" t="s">
        <v>141</v>
      </c>
      <c r="D68" s="73">
        <f>D69</f>
        <v>0</v>
      </c>
    </row>
    <row r="69" spans="1:4" ht="35.1" customHeight="1" x14ac:dyDescent="0.25">
      <c r="A69" s="57" t="s">
        <v>163</v>
      </c>
      <c r="B69" s="58" t="s">
        <v>270</v>
      </c>
      <c r="C69" s="58" t="s">
        <v>164</v>
      </c>
      <c r="D69" s="73">
        <v>0</v>
      </c>
    </row>
    <row r="70" spans="1:4" ht="35.1" customHeight="1" x14ac:dyDescent="0.25">
      <c r="A70" s="57" t="s">
        <v>271</v>
      </c>
      <c r="B70" s="58" t="s">
        <v>272</v>
      </c>
      <c r="C70" s="58" t="s">
        <v>141</v>
      </c>
      <c r="D70" s="73">
        <f>D71</f>
        <v>391.9</v>
      </c>
    </row>
    <row r="71" spans="1:4" ht="35.1" customHeight="1" x14ac:dyDescent="0.25">
      <c r="A71" s="57" t="s">
        <v>163</v>
      </c>
      <c r="B71" s="58" t="s">
        <v>272</v>
      </c>
      <c r="C71" s="58" t="s">
        <v>164</v>
      </c>
      <c r="D71" s="73">
        <v>391.9</v>
      </c>
    </row>
    <row r="72" spans="1:4" ht="35.1" customHeight="1" x14ac:dyDescent="0.25">
      <c r="A72" s="57" t="s">
        <v>188</v>
      </c>
      <c r="B72" s="58" t="s">
        <v>273</v>
      </c>
      <c r="C72" s="58" t="s">
        <v>141</v>
      </c>
      <c r="D72" s="73">
        <f>D73</f>
        <v>187.3</v>
      </c>
    </row>
    <row r="73" spans="1:4" ht="35.1" customHeight="1" x14ac:dyDescent="0.25">
      <c r="A73" s="57" t="s">
        <v>163</v>
      </c>
      <c r="B73" s="58" t="s">
        <v>273</v>
      </c>
      <c r="C73" s="58" t="s">
        <v>164</v>
      </c>
      <c r="D73" s="73">
        <v>187.3</v>
      </c>
    </row>
    <row r="74" spans="1:4" ht="35.1" customHeight="1" x14ac:dyDescent="0.25">
      <c r="A74" s="55" t="s">
        <v>214</v>
      </c>
      <c r="B74" s="56" t="s">
        <v>215</v>
      </c>
      <c r="C74" s="56" t="s">
        <v>141</v>
      </c>
      <c r="D74" s="72">
        <f>D75</f>
        <v>23.4</v>
      </c>
    </row>
    <row r="75" spans="1:4" ht="35.1" customHeight="1" x14ac:dyDescent="0.25">
      <c r="A75" s="57" t="s">
        <v>149</v>
      </c>
      <c r="B75" s="58" t="s">
        <v>216</v>
      </c>
      <c r="C75" s="58" t="s">
        <v>141</v>
      </c>
      <c r="D75" s="73">
        <f>D76</f>
        <v>23.4</v>
      </c>
    </row>
    <row r="76" spans="1:4" ht="35.1" customHeight="1" x14ac:dyDescent="0.25">
      <c r="A76" s="57" t="s">
        <v>161</v>
      </c>
      <c r="B76" s="58" t="s">
        <v>217</v>
      </c>
      <c r="C76" s="58" t="s">
        <v>141</v>
      </c>
      <c r="D76" s="73">
        <f>D77</f>
        <v>23.4</v>
      </c>
    </row>
    <row r="77" spans="1:4" ht="35.1" customHeight="1" x14ac:dyDescent="0.25">
      <c r="A77" s="57" t="s">
        <v>163</v>
      </c>
      <c r="B77" s="58" t="s">
        <v>217</v>
      </c>
      <c r="C77" s="58" t="s">
        <v>164</v>
      </c>
      <c r="D77" s="73">
        <v>23.4</v>
      </c>
    </row>
    <row r="78" spans="1:4" ht="35.1" customHeight="1" x14ac:dyDescent="0.25">
      <c r="A78" s="62" t="s">
        <v>245</v>
      </c>
      <c r="B78" s="56" t="s">
        <v>246</v>
      </c>
      <c r="C78" s="56" t="s">
        <v>141</v>
      </c>
      <c r="D78" s="72">
        <f>D79</f>
        <v>81.3</v>
      </c>
    </row>
    <row r="79" spans="1:4" ht="35.1" customHeight="1" x14ac:dyDescent="0.25">
      <c r="A79" s="61" t="s">
        <v>149</v>
      </c>
      <c r="B79" s="58" t="s">
        <v>247</v>
      </c>
      <c r="C79" s="58" t="s">
        <v>141</v>
      </c>
      <c r="D79" s="73">
        <f>D80</f>
        <v>81.3</v>
      </c>
    </row>
    <row r="80" spans="1:4" ht="35.1" customHeight="1" x14ac:dyDescent="0.25">
      <c r="A80" s="61" t="s">
        <v>190</v>
      </c>
      <c r="B80" s="58" t="s">
        <v>248</v>
      </c>
      <c r="C80" s="58" t="s">
        <v>141</v>
      </c>
      <c r="D80" s="73">
        <f>D81</f>
        <v>81.3</v>
      </c>
    </row>
    <row r="81" spans="1:4" ht="35.1" customHeight="1" x14ac:dyDescent="0.25">
      <c r="A81" s="61" t="s">
        <v>249</v>
      </c>
      <c r="B81" s="58" t="s">
        <v>250</v>
      </c>
      <c r="C81" s="58" t="s">
        <v>141</v>
      </c>
      <c r="D81" s="73">
        <f>D82</f>
        <v>81.3</v>
      </c>
    </row>
    <row r="82" spans="1:4" ht="35.1" customHeight="1" x14ac:dyDescent="0.25">
      <c r="A82" s="57" t="s">
        <v>226</v>
      </c>
      <c r="B82" s="58" t="s">
        <v>250</v>
      </c>
      <c r="C82" s="58" t="s">
        <v>164</v>
      </c>
      <c r="D82" s="73">
        <v>81.3</v>
      </c>
    </row>
    <row r="83" spans="1:4" ht="35.1" customHeight="1" x14ac:dyDescent="0.25">
      <c r="A83" s="62" t="s">
        <v>251</v>
      </c>
      <c r="B83" s="56" t="s">
        <v>252</v>
      </c>
      <c r="C83" s="56" t="s">
        <v>141</v>
      </c>
      <c r="D83" s="72">
        <f>D84</f>
        <v>264.60000000000002</v>
      </c>
    </row>
    <row r="84" spans="1:4" ht="35.1" customHeight="1" x14ac:dyDescent="0.25">
      <c r="A84" s="61" t="s">
        <v>149</v>
      </c>
      <c r="B84" s="58" t="s">
        <v>253</v>
      </c>
      <c r="C84" s="58" t="s">
        <v>141</v>
      </c>
      <c r="D84" s="73">
        <f>D85+D87+D89</f>
        <v>264.60000000000002</v>
      </c>
    </row>
    <row r="85" spans="1:4" ht="35.1" customHeight="1" x14ac:dyDescent="0.25">
      <c r="A85" s="57" t="s">
        <v>312</v>
      </c>
      <c r="B85" s="58" t="s">
        <v>258</v>
      </c>
      <c r="C85" s="58" t="s">
        <v>141</v>
      </c>
      <c r="D85" s="73">
        <f>D86</f>
        <v>33.299999999999997</v>
      </c>
    </row>
    <row r="86" spans="1:4" ht="35.1" customHeight="1" x14ac:dyDescent="0.25">
      <c r="A86" s="57" t="s">
        <v>167</v>
      </c>
      <c r="B86" s="58" t="s">
        <v>258</v>
      </c>
      <c r="C86" s="58" t="s">
        <v>168</v>
      </c>
      <c r="D86" s="73">
        <v>33.299999999999997</v>
      </c>
    </row>
    <row r="87" spans="1:4" ht="35.1" customHeight="1" x14ac:dyDescent="0.25">
      <c r="A87" s="57" t="s">
        <v>259</v>
      </c>
      <c r="B87" s="58" t="s">
        <v>260</v>
      </c>
      <c r="C87" s="58" t="s">
        <v>141</v>
      </c>
      <c r="D87" s="73">
        <f>D88</f>
        <v>11.8</v>
      </c>
    </row>
    <row r="88" spans="1:4" ht="35.1" customHeight="1" x14ac:dyDescent="0.25">
      <c r="A88" s="57" t="s">
        <v>167</v>
      </c>
      <c r="B88" s="58" t="s">
        <v>260</v>
      </c>
      <c r="C88" s="58" t="s">
        <v>168</v>
      </c>
      <c r="D88" s="73">
        <v>11.8</v>
      </c>
    </row>
    <row r="89" spans="1:4" ht="35.1" customHeight="1" x14ac:dyDescent="0.25">
      <c r="A89" s="61" t="s">
        <v>190</v>
      </c>
      <c r="B89" s="58" t="s">
        <v>254</v>
      </c>
      <c r="C89" s="58" t="s">
        <v>141</v>
      </c>
      <c r="D89" s="73">
        <f>D90+D92</f>
        <v>219.5</v>
      </c>
    </row>
    <row r="90" spans="1:4" ht="35.1" customHeight="1" x14ac:dyDescent="0.25">
      <c r="A90" s="57" t="s">
        <v>192</v>
      </c>
      <c r="B90" s="58" t="s">
        <v>261</v>
      </c>
      <c r="C90" s="58" t="s">
        <v>141</v>
      </c>
      <c r="D90" s="73">
        <f>D91</f>
        <v>217.4</v>
      </c>
    </row>
    <row r="91" spans="1:4" ht="35.1" customHeight="1" x14ac:dyDescent="0.25">
      <c r="A91" s="57" t="s">
        <v>226</v>
      </c>
      <c r="B91" s="58" t="s">
        <v>261</v>
      </c>
      <c r="C91" s="58" t="s">
        <v>164</v>
      </c>
      <c r="D91" s="73">
        <v>217.4</v>
      </c>
    </row>
    <row r="92" spans="1:4" ht="35.1" customHeight="1" x14ac:dyDescent="0.25">
      <c r="A92" s="61" t="s">
        <v>249</v>
      </c>
      <c r="B92" s="58" t="s">
        <v>255</v>
      </c>
      <c r="C92" s="58" t="s">
        <v>141</v>
      </c>
      <c r="D92" s="73">
        <f>D93</f>
        <v>2.1</v>
      </c>
    </row>
    <row r="93" spans="1:4" ht="35.1" customHeight="1" x14ac:dyDescent="0.25">
      <c r="A93" s="57" t="s">
        <v>226</v>
      </c>
      <c r="B93" s="58" t="s">
        <v>255</v>
      </c>
      <c r="C93" s="58" t="s">
        <v>164</v>
      </c>
      <c r="D93" s="73">
        <v>2.1</v>
      </c>
    </row>
    <row r="94" spans="1:4" ht="35.1" customHeight="1" x14ac:dyDescent="0.25">
      <c r="A94" s="55" t="s">
        <v>284</v>
      </c>
      <c r="B94" s="56" t="s">
        <v>285</v>
      </c>
      <c r="C94" s="56" t="s">
        <v>141</v>
      </c>
      <c r="D94" s="72">
        <f>D95+D99</f>
        <v>1807.4</v>
      </c>
    </row>
    <row r="95" spans="1:4" ht="35.1" customHeight="1" x14ac:dyDescent="0.25">
      <c r="A95" s="63" t="s">
        <v>286</v>
      </c>
      <c r="B95" s="58" t="s">
        <v>287</v>
      </c>
      <c r="C95" s="58" t="s">
        <v>141</v>
      </c>
      <c r="D95" s="75">
        <f>D96</f>
        <v>399</v>
      </c>
    </row>
    <row r="96" spans="1:4" ht="35.1" customHeight="1" x14ac:dyDescent="0.25">
      <c r="A96" s="57" t="s">
        <v>194</v>
      </c>
      <c r="B96" s="58" t="s">
        <v>287</v>
      </c>
      <c r="C96" s="58" t="s">
        <v>195</v>
      </c>
      <c r="D96" s="75">
        <f>D97+D98</f>
        <v>399</v>
      </c>
    </row>
    <row r="97" spans="1:4" ht="35.1" customHeight="1" x14ac:dyDescent="0.25">
      <c r="A97" s="57" t="s">
        <v>288</v>
      </c>
      <c r="B97" s="58" t="s">
        <v>287</v>
      </c>
      <c r="C97" s="64" t="s">
        <v>197</v>
      </c>
      <c r="D97" s="75">
        <v>312</v>
      </c>
    </row>
    <row r="98" spans="1:4" ht="35.1" customHeight="1" x14ac:dyDescent="0.25">
      <c r="A98" s="57" t="s">
        <v>198</v>
      </c>
      <c r="B98" s="58" t="s">
        <v>287</v>
      </c>
      <c r="C98" s="64" t="s">
        <v>199</v>
      </c>
      <c r="D98" s="75">
        <v>87</v>
      </c>
    </row>
    <row r="99" spans="1:4" ht="35.1" customHeight="1" thickBot="1" x14ac:dyDescent="0.3">
      <c r="A99" s="61" t="s">
        <v>149</v>
      </c>
      <c r="B99" s="64" t="s">
        <v>289</v>
      </c>
      <c r="C99" s="64" t="s">
        <v>141</v>
      </c>
      <c r="D99" s="75">
        <f>D100</f>
        <v>1408.4</v>
      </c>
    </row>
    <row r="100" spans="1:4" ht="35.1" customHeight="1" x14ac:dyDescent="0.25">
      <c r="A100" s="57" t="s">
        <v>290</v>
      </c>
      <c r="B100" s="65" t="s">
        <v>291</v>
      </c>
      <c r="C100" s="65" t="s">
        <v>141</v>
      </c>
      <c r="D100" s="75">
        <f>D101+D104+D105</f>
        <v>1408.4</v>
      </c>
    </row>
    <row r="101" spans="1:4" ht="35.1" customHeight="1" x14ac:dyDescent="0.25">
      <c r="A101" s="57" t="s">
        <v>194</v>
      </c>
      <c r="B101" s="58" t="s">
        <v>291</v>
      </c>
      <c r="C101" s="58" t="s">
        <v>195</v>
      </c>
      <c r="D101" s="75">
        <f>D102+D103</f>
        <v>1122.3</v>
      </c>
    </row>
    <row r="102" spans="1:4" ht="35.1" customHeight="1" x14ac:dyDescent="0.25">
      <c r="A102" s="57" t="s">
        <v>288</v>
      </c>
      <c r="B102" s="66" t="s">
        <v>291</v>
      </c>
      <c r="C102" s="66" t="s">
        <v>197</v>
      </c>
      <c r="D102" s="75">
        <v>881.1</v>
      </c>
    </row>
    <row r="103" spans="1:4" ht="35.1" customHeight="1" x14ac:dyDescent="0.25">
      <c r="A103" s="57" t="s">
        <v>198</v>
      </c>
      <c r="B103" s="66" t="s">
        <v>291</v>
      </c>
      <c r="C103" s="66" t="s">
        <v>199</v>
      </c>
      <c r="D103" s="75">
        <v>241.2</v>
      </c>
    </row>
    <row r="104" spans="1:4" ht="35.1" customHeight="1" x14ac:dyDescent="0.25">
      <c r="A104" s="67" t="s">
        <v>163</v>
      </c>
      <c r="B104" s="66" t="s">
        <v>291</v>
      </c>
      <c r="C104" s="66" t="s">
        <v>164</v>
      </c>
      <c r="D104" s="73">
        <v>285.7</v>
      </c>
    </row>
    <row r="105" spans="1:4" ht="35.1" customHeight="1" x14ac:dyDescent="0.25">
      <c r="A105" s="67" t="s">
        <v>202</v>
      </c>
      <c r="B105" s="66" t="s">
        <v>291</v>
      </c>
      <c r="C105" s="66" t="s">
        <v>203</v>
      </c>
      <c r="D105" s="73">
        <v>0.4</v>
      </c>
    </row>
    <row r="106" spans="1:4" ht="35.1" customHeight="1" x14ac:dyDescent="0.25">
      <c r="A106" s="55" t="s">
        <v>276</v>
      </c>
      <c r="B106" s="56" t="s">
        <v>277</v>
      </c>
      <c r="C106" s="56" t="s">
        <v>141</v>
      </c>
      <c r="D106" s="72">
        <f>D107</f>
        <v>0</v>
      </c>
    </row>
    <row r="107" spans="1:4" ht="35.1" customHeight="1" x14ac:dyDescent="0.25">
      <c r="A107" s="57" t="s">
        <v>190</v>
      </c>
      <c r="B107" s="58" t="s">
        <v>278</v>
      </c>
      <c r="C107" s="58" t="s">
        <v>141</v>
      </c>
      <c r="D107" s="73">
        <f>D108</f>
        <v>0</v>
      </c>
    </row>
    <row r="108" spans="1:4" ht="35.1" customHeight="1" x14ac:dyDescent="0.25">
      <c r="A108" s="57" t="s">
        <v>279</v>
      </c>
      <c r="B108" s="58" t="s">
        <v>280</v>
      </c>
      <c r="C108" s="58" t="s">
        <v>141</v>
      </c>
      <c r="D108" s="73">
        <f>D109</f>
        <v>0</v>
      </c>
    </row>
    <row r="109" spans="1:4" ht="35.1" customHeight="1" x14ac:dyDescent="0.25">
      <c r="A109" s="57" t="s">
        <v>163</v>
      </c>
      <c r="B109" s="58" t="s">
        <v>280</v>
      </c>
      <c r="C109" s="58" t="s">
        <v>164</v>
      </c>
      <c r="D109" s="73">
        <v>0</v>
      </c>
    </row>
    <row r="110" spans="1:4" ht="35.1" customHeight="1" x14ac:dyDescent="0.25">
      <c r="A110" s="68" t="s">
        <v>301</v>
      </c>
      <c r="B110" s="69">
        <v>1000000000</v>
      </c>
      <c r="C110" s="56" t="s">
        <v>141</v>
      </c>
      <c r="D110" s="76">
        <f>D111</f>
        <v>0</v>
      </c>
    </row>
    <row r="111" spans="1:4" ht="35.1" customHeight="1" x14ac:dyDescent="0.25">
      <c r="A111" s="70" t="s">
        <v>149</v>
      </c>
      <c r="B111" s="71">
        <v>1000070000</v>
      </c>
      <c r="C111" s="58" t="s">
        <v>141</v>
      </c>
      <c r="D111" s="77">
        <f>D112</f>
        <v>0</v>
      </c>
    </row>
    <row r="112" spans="1:4" ht="35.1" customHeight="1" x14ac:dyDescent="0.25">
      <c r="A112" s="59" t="s">
        <v>190</v>
      </c>
      <c r="B112" s="71">
        <v>1000073000</v>
      </c>
      <c r="C112" s="58" t="s">
        <v>141</v>
      </c>
      <c r="D112" s="78">
        <f>D113</f>
        <v>0</v>
      </c>
    </row>
    <row r="113" spans="1:4" ht="35.1" customHeight="1" x14ac:dyDescent="0.25">
      <c r="A113" s="59" t="s">
        <v>302</v>
      </c>
      <c r="B113" s="71">
        <v>1000073030</v>
      </c>
      <c r="C113" s="58" t="s">
        <v>141</v>
      </c>
      <c r="D113" s="78">
        <f>D114</f>
        <v>0</v>
      </c>
    </row>
    <row r="114" spans="1:4" ht="35.1" customHeight="1" x14ac:dyDescent="0.25">
      <c r="A114" s="59" t="s">
        <v>303</v>
      </c>
      <c r="B114" s="71">
        <v>1000073030</v>
      </c>
      <c r="C114" s="58" t="s">
        <v>164</v>
      </c>
      <c r="D114" s="78">
        <v>0</v>
      </c>
    </row>
  </sheetData>
  <mergeCells count="3">
    <mergeCell ref="C1:D1"/>
    <mergeCell ref="B2:D2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view="pageBreakPreview" zoomScaleNormal="100" zoomScaleSheetLayoutView="100" workbookViewId="0">
      <selection activeCell="E18" sqref="E18"/>
    </sheetView>
  </sheetViews>
  <sheetFormatPr defaultRowHeight="15" x14ac:dyDescent="0.25"/>
  <cols>
    <col min="1" max="1" width="41.7109375" customWidth="1"/>
    <col min="2" max="2" width="38.140625" customWidth="1"/>
    <col min="3" max="3" width="42.42578125" customWidth="1"/>
  </cols>
  <sheetData>
    <row r="1" spans="1:4" ht="15.75" x14ac:dyDescent="0.25">
      <c r="B1" s="36" t="s">
        <v>338</v>
      </c>
      <c r="C1" s="36"/>
    </row>
    <row r="2" spans="1:4" ht="48" customHeight="1" x14ac:dyDescent="0.25">
      <c r="B2" s="37" t="s">
        <v>340</v>
      </c>
      <c r="C2" s="37"/>
      <c r="D2" s="34"/>
    </row>
    <row r="3" spans="1:4" ht="69" customHeight="1" x14ac:dyDescent="0.3">
      <c r="A3" s="35" t="s">
        <v>343</v>
      </c>
      <c r="B3" s="35"/>
      <c r="C3" s="35"/>
    </row>
    <row r="7" spans="1:4" ht="15" customHeight="1" x14ac:dyDescent="0.25">
      <c r="A7" s="27" t="s">
        <v>0</v>
      </c>
      <c r="B7" s="27" t="s">
        <v>313</v>
      </c>
      <c r="C7" s="27" t="s">
        <v>2</v>
      </c>
    </row>
    <row r="8" spans="1:4" x14ac:dyDescent="0.25">
      <c r="A8" s="28"/>
      <c r="B8" s="28"/>
      <c r="C8" s="28"/>
    </row>
    <row r="9" spans="1:4" x14ac:dyDescent="0.25">
      <c r="A9" s="28"/>
      <c r="B9" s="28"/>
      <c r="C9" s="28"/>
    </row>
    <row r="10" spans="1:4" x14ac:dyDescent="0.25">
      <c r="A10" s="28"/>
      <c r="B10" s="28"/>
      <c r="C10" s="28"/>
    </row>
    <row r="11" spans="1:4" x14ac:dyDescent="0.25">
      <c r="A11" s="28"/>
      <c r="B11" s="28"/>
      <c r="C11" s="28"/>
    </row>
    <row r="12" spans="1:4" ht="15.75" thickBot="1" x14ac:dyDescent="0.3">
      <c r="A12" s="3">
        <v>1</v>
      </c>
      <c r="B12" s="22">
        <v>3</v>
      </c>
      <c r="C12" s="23" t="s">
        <v>3</v>
      </c>
    </row>
    <row r="13" spans="1:4" ht="31.5" x14ac:dyDescent="0.25">
      <c r="A13" s="38" t="s">
        <v>314</v>
      </c>
      <c r="B13" s="39" t="s">
        <v>5</v>
      </c>
      <c r="C13" s="40">
        <f>-1446649.27/1000</f>
        <v>-1446.6492700000001</v>
      </c>
    </row>
    <row r="14" spans="1:4" ht="15.75" x14ac:dyDescent="0.25">
      <c r="A14" s="41" t="s">
        <v>6</v>
      </c>
      <c r="B14" s="42"/>
      <c r="C14" s="43"/>
    </row>
    <row r="15" spans="1:4" ht="31.5" x14ac:dyDescent="0.25">
      <c r="A15" s="44" t="s">
        <v>315</v>
      </c>
      <c r="B15" s="42" t="s">
        <v>5</v>
      </c>
      <c r="C15" s="45" t="s">
        <v>9</v>
      </c>
    </row>
    <row r="16" spans="1:4" ht="15.75" x14ac:dyDescent="0.25">
      <c r="A16" s="46" t="s">
        <v>316</v>
      </c>
      <c r="B16" s="42"/>
      <c r="C16" s="43"/>
    </row>
    <row r="17" spans="1:3" ht="31.5" x14ac:dyDescent="0.25">
      <c r="A17" s="47" t="s">
        <v>317</v>
      </c>
      <c r="B17" s="42" t="s">
        <v>5</v>
      </c>
      <c r="C17" s="45" t="s">
        <v>9</v>
      </c>
    </row>
    <row r="18" spans="1:3" ht="15.75" x14ac:dyDescent="0.25">
      <c r="A18" s="48" t="s">
        <v>316</v>
      </c>
      <c r="B18" s="42"/>
      <c r="C18" s="43"/>
    </row>
    <row r="19" spans="1:3" ht="15.75" x14ac:dyDescent="0.25">
      <c r="A19" s="47" t="s">
        <v>318</v>
      </c>
      <c r="B19" s="42" t="s">
        <v>319</v>
      </c>
      <c r="C19" s="45">
        <f>-1446649.27/1000</f>
        <v>-1446.6492700000001</v>
      </c>
    </row>
    <row r="20" spans="1:3" ht="15.75" x14ac:dyDescent="0.25">
      <c r="A20" s="47" t="s">
        <v>320</v>
      </c>
      <c r="B20" s="42" t="s">
        <v>321</v>
      </c>
      <c r="C20" s="45">
        <f>-9636200.73/1000</f>
        <v>-9636.2007300000005</v>
      </c>
    </row>
    <row r="21" spans="1:3" ht="31.5" x14ac:dyDescent="0.25">
      <c r="A21" s="49" t="s">
        <v>322</v>
      </c>
      <c r="B21" s="42" t="s">
        <v>323</v>
      </c>
      <c r="C21" s="45">
        <f>-9636200.73/1000</f>
        <v>-9636.2007300000005</v>
      </c>
    </row>
    <row r="22" spans="1:3" ht="31.5" x14ac:dyDescent="0.25">
      <c r="A22" s="49" t="s">
        <v>324</v>
      </c>
      <c r="B22" s="42" t="s">
        <v>325</v>
      </c>
      <c r="C22" s="45">
        <f>-9636200.73/1000</f>
        <v>-9636.2007300000005</v>
      </c>
    </row>
    <row r="23" spans="1:3" ht="47.25" x14ac:dyDescent="0.25">
      <c r="A23" s="49" t="s">
        <v>326</v>
      </c>
      <c r="B23" s="42" t="s">
        <v>327</v>
      </c>
      <c r="C23" s="45">
        <f>-9636200.73/1000</f>
        <v>-9636.2007300000005</v>
      </c>
    </row>
    <row r="24" spans="1:3" ht="15.75" x14ac:dyDescent="0.25">
      <c r="A24" s="47" t="s">
        <v>328</v>
      </c>
      <c r="B24" s="42" t="s">
        <v>329</v>
      </c>
      <c r="C24" s="45">
        <v>8189.55</v>
      </c>
    </row>
    <row r="25" spans="1:3" ht="31.5" x14ac:dyDescent="0.25">
      <c r="A25" s="49" t="s">
        <v>330</v>
      </c>
      <c r="B25" s="50" t="s">
        <v>331</v>
      </c>
      <c r="C25" s="45">
        <v>8189.55</v>
      </c>
    </row>
    <row r="26" spans="1:3" ht="31.5" x14ac:dyDescent="0.25">
      <c r="A26" s="49" t="s">
        <v>332</v>
      </c>
      <c r="B26" s="50" t="s">
        <v>333</v>
      </c>
      <c r="C26" s="45">
        <v>8189.55</v>
      </c>
    </row>
    <row r="27" spans="1:3" ht="47.25" x14ac:dyDescent="0.25">
      <c r="A27" s="49" t="s">
        <v>334</v>
      </c>
      <c r="B27" s="50" t="s">
        <v>335</v>
      </c>
      <c r="C27" s="45">
        <v>8189.55</v>
      </c>
    </row>
  </sheetData>
  <mergeCells count="6">
    <mergeCell ref="B1:C1"/>
    <mergeCell ref="A3:C3"/>
    <mergeCell ref="A7:A11"/>
    <mergeCell ref="B7:B11"/>
    <mergeCell ref="C7:C11"/>
    <mergeCell ref="B2:C2"/>
  </mergeCells>
  <pageMargins left="0.7" right="0.7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П-1</vt:lpstr>
      <vt:lpstr>П-2</vt:lpstr>
      <vt:lpstr>П-3</vt:lpstr>
      <vt:lpstr>П-4</vt:lpstr>
      <vt:lpstr>П-5</vt:lpstr>
      <vt:lpstr>'П-1'!Область_печати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2019-04-23T11:46:38Z</dcterms:modified>
</cp:coreProperties>
</file>